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20" windowWidth="15228" windowHeight="8820"/>
  </bookViews>
  <sheets>
    <sheet name="Community Population Lookup" sheetId="3" r:id="rId1"/>
    <sheet name="All Community Pop &amp; Households" sheetId="6" r:id="rId2"/>
    <sheet name="2010" sheetId="2" state="hidden" r:id="rId3"/>
    <sheet name="2011" sheetId="4" state="hidden" r:id="rId4"/>
    <sheet name="Households" sheetId="7" state="hidden" r:id="rId5"/>
  </sheets>
  <calcPr calcId="144525"/>
</workbook>
</file>

<file path=xl/calcChain.xml><?xml version="1.0" encoding="utf-8"?>
<calcChain xmlns="http://schemas.openxmlformats.org/spreadsheetml/2006/main">
  <c r="G11" i="3" l="1"/>
  <c r="D4" i="6" l="1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9" i="6"/>
  <c r="E19" i="6"/>
  <c r="D20" i="6"/>
  <c r="E20" i="6"/>
  <c r="D21" i="6"/>
  <c r="E21" i="6"/>
  <c r="D22" i="6"/>
  <c r="E22" i="6"/>
  <c r="D23" i="6"/>
  <c r="E23" i="6"/>
  <c r="D24" i="6"/>
  <c r="E24" i="6"/>
  <c r="D25" i="6"/>
  <c r="E25" i="6"/>
  <c r="D26" i="6"/>
  <c r="E26" i="6"/>
  <c r="D27" i="6"/>
  <c r="E27" i="6"/>
  <c r="D28" i="6"/>
  <c r="E28" i="6"/>
  <c r="D29" i="6"/>
  <c r="E29" i="6"/>
  <c r="D30" i="6"/>
  <c r="E30" i="6"/>
  <c r="D31" i="6"/>
  <c r="E31" i="6"/>
  <c r="D32" i="6"/>
  <c r="E32" i="6"/>
  <c r="D33" i="6"/>
  <c r="E33" i="6"/>
  <c r="D34" i="6"/>
  <c r="E34" i="6"/>
  <c r="D35" i="6"/>
  <c r="E35" i="6"/>
  <c r="D36" i="6"/>
  <c r="E36" i="6"/>
  <c r="D37" i="6"/>
  <c r="E37" i="6"/>
  <c r="D38" i="6"/>
  <c r="E38" i="6"/>
  <c r="D39" i="6"/>
  <c r="E39" i="6"/>
  <c r="D40" i="6"/>
  <c r="E40" i="6"/>
  <c r="D41" i="6"/>
  <c r="E41" i="6"/>
  <c r="D42" i="6"/>
  <c r="E42" i="6"/>
  <c r="D43" i="6"/>
  <c r="E43" i="6"/>
  <c r="D44" i="6"/>
  <c r="E44" i="6"/>
  <c r="D45" i="6"/>
  <c r="E45" i="6"/>
  <c r="D46" i="6"/>
  <c r="E46" i="6"/>
  <c r="D47" i="6"/>
  <c r="E47" i="6"/>
  <c r="D48" i="6"/>
  <c r="E48" i="6"/>
  <c r="D49" i="6"/>
  <c r="E49" i="6"/>
  <c r="D50" i="6"/>
  <c r="E50" i="6"/>
  <c r="D51" i="6"/>
  <c r="E51" i="6"/>
  <c r="D52" i="6"/>
  <c r="E52" i="6"/>
  <c r="D53" i="6"/>
  <c r="E53" i="6"/>
  <c r="D54" i="6"/>
  <c r="E54" i="6"/>
  <c r="D55" i="6"/>
  <c r="E55" i="6"/>
  <c r="D56" i="6"/>
  <c r="E56" i="6"/>
  <c r="D57" i="6"/>
  <c r="E57" i="6"/>
  <c r="D58" i="6"/>
  <c r="E58" i="6"/>
  <c r="D59" i="6"/>
  <c r="E59" i="6"/>
  <c r="D60" i="6"/>
  <c r="E60" i="6"/>
  <c r="D61" i="6"/>
  <c r="E61" i="6"/>
  <c r="D62" i="6"/>
  <c r="E62" i="6"/>
  <c r="D63" i="6"/>
  <c r="E63" i="6"/>
  <c r="D64" i="6"/>
  <c r="E64" i="6"/>
  <c r="D65" i="6"/>
  <c r="E65" i="6"/>
  <c r="D66" i="6"/>
  <c r="E66" i="6"/>
  <c r="D67" i="6"/>
  <c r="E67" i="6"/>
  <c r="D68" i="6"/>
  <c r="E68" i="6"/>
  <c r="D69" i="6"/>
  <c r="E69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D77" i="6"/>
  <c r="E77" i="6"/>
  <c r="D78" i="6"/>
  <c r="E78" i="6"/>
  <c r="D79" i="6"/>
  <c r="E79" i="6"/>
  <c r="D80" i="6"/>
  <c r="E80" i="6"/>
  <c r="D81" i="6"/>
  <c r="E81" i="6"/>
  <c r="D82" i="6"/>
  <c r="E82" i="6"/>
  <c r="D83" i="6"/>
  <c r="E83" i="6"/>
  <c r="D84" i="6"/>
  <c r="E84" i="6"/>
  <c r="D85" i="6"/>
  <c r="E85" i="6"/>
  <c r="D86" i="6"/>
  <c r="E86" i="6"/>
  <c r="D87" i="6"/>
  <c r="E87" i="6"/>
  <c r="D88" i="6"/>
  <c r="E88" i="6"/>
  <c r="D89" i="6"/>
  <c r="E89" i="6"/>
  <c r="D90" i="6"/>
  <c r="E90" i="6"/>
  <c r="D91" i="6"/>
  <c r="E91" i="6"/>
  <c r="E3" i="6"/>
  <c r="D3" i="6"/>
  <c r="C23" i="3" l="1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B23" i="3"/>
  <c r="E23" i="3" s="1"/>
  <c r="B22" i="3"/>
  <c r="E22" i="3" s="1"/>
  <c r="B21" i="3"/>
  <c r="E21" i="3" s="1"/>
  <c r="B20" i="3"/>
  <c r="B19" i="3"/>
  <c r="E19" i="3" s="1"/>
  <c r="B18" i="3"/>
  <c r="E18" i="3" s="1"/>
  <c r="B17" i="3"/>
  <c r="E17" i="3" s="1"/>
  <c r="B16" i="3"/>
  <c r="B15" i="3"/>
  <c r="E15" i="3" s="1"/>
  <c r="B14" i="3"/>
  <c r="E14" i="3" s="1"/>
  <c r="B13" i="3"/>
  <c r="E13" i="3" s="1"/>
  <c r="B12" i="3"/>
  <c r="B11" i="3"/>
  <c r="E11" i="3" s="1"/>
  <c r="B10" i="3"/>
  <c r="E10" i="3" s="1"/>
  <c r="B9" i="3"/>
  <c r="E9" i="3" s="1"/>
  <c r="B8" i="3"/>
  <c r="B7" i="3"/>
  <c r="E7" i="3" s="1"/>
  <c r="B6" i="3"/>
  <c r="E6" i="3" s="1"/>
  <c r="B5" i="3"/>
  <c r="C5" i="3"/>
  <c r="E8" i="3" l="1"/>
  <c r="E12" i="3"/>
  <c r="E16" i="3"/>
  <c r="E20" i="3"/>
  <c r="E5" i="3"/>
  <c r="D5" i="3"/>
  <c r="D6" i="3"/>
  <c r="D8" i="3"/>
  <c r="D10" i="3"/>
  <c r="D12" i="3"/>
  <c r="D14" i="3"/>
  <c r="D16" i="3"/>
  <c r="D18" i="3"/>
  <c r="D20" i="3"/>
  <c r="D22" i="3"/>
  <c r="D7" i="3"/>
  <c r="D9" i="3"/>
  <c r="D11" i="3"/>
  <c r="D13" i="3"/>
  <c r="D15" i="3"/>
  <c r="D17" i="3"/>
  <c r="D19" i="3"/>
  <c r="D21" i="3"/>
  <c r="D23" i="3"/>
</calcChain>
</file>

<file path=xl/sharedStrings.xml><?xml version="1.0" encoding="utf-8"?>
<sst xmlns="http://schemas.openxmlformats.org/spreadsheetml/2006/main" count="432" uniqueCount="156">
  <si>
    <t>All ages</t>
  </si>
  <si>
    <t>Doncaster</t>
  </si>
  <si>
    <t>Community</t>
  </si>
  <si>
    <t>Moorends</t>
  </si>
  <si>
    <t>Thorne</t>
  </si>
  <si>
    <t>Campsall</t>
  </si>
  <si>
    <t>Norton</t>
  </si>
  <si>
    <t>Askern</t>
  </si>
  <si>
    <t>Fenwick</t>
  </si>
  <si>
    <t>Braithwaite &amp; Kirk Bramwith</t>
  </si>
  <si>
    <t>Moss</t>
  </si>
  <si>
    <t>Owston</t>
  </si>
  <si>
    <t>Thorpe in Balne</t>
  </si>
  <si>
    <t>Burghwallis</t>
  </si>
  <si>
    <t>Sutton</t>
  </si>
  <si>
    <t>Fishlake &amp; Fosterhouses</t>
  </si>
  <si>
    <t>Stainforth</t>
  </si>
  <si>
    <t>Sykehouse</t>
  </si>
  <si>
    <t>Skellow</t>
  </si>
  <si>
    <t>Carcroft</t>
  </si>
  <si>
    <t>Hatfield</t>
  </si>
  <si>
    <t>Dunscroft</t>
  </si>
  <si>
    <t>Dunsville</t>
  </si>
  <si>
    <t>Kirk Sandall</t>
  </si>
  <si>
    <t>Barnby Dun</t>
  </si>
  <si>
    <t>Hatfield Woodhouse</t>
  </si>
  <si>
    <t>Hatfield Prison</t>
  </si>
  <si>
    <t>Adwick le Street</t>
  </si>
  <si>
    <t>Woodlands</t>
  </si>
  <si>
    <t>Highfields</t>
  </si>
  <si>
    <t>Bentley</t>
  </si>
  <si>
    <t>Toll Bar &amp; Almholme</t>
  </si>
  <si>
    <t>Edenthorpe</t>
  </si>
  <si>
    <t>Armthorpe</t>
  </si>
  <si>
    <t>Scawthorpe</t>
  </si>
  <si>
    <t>Scawsby</t>
  </si>
  <si>
    <t>Arksey</t>
  </si>
  <si>
    <t>York Road</t>
  </si>
  <si>
    <t>Wheatley Hills</t>
  </si>
  <si>
    <t>Intake</t>
  </si>
  <si>
    <t>Wheatley Park</t>
  </si>
  <si>
    <t>Clay Lane</t>
  </si>
  <si>
    <t>Cusworth</t>
  </si>
  <si>
    <t>Belle Vue</t>
  </si>
  <si>
    <t>Bennetthorpe</t>
  </si>
  <si>
    <t>Lower Wheatley</t>
  </si>
  <si>
    <t>Town Moor</t>
  </si>
  <si>
    <t>Mexborough</t>
  </si>
  <si>
    <t>Adwick upon Dearne</t>
  </si>
  <si>
    <t>Barnburgh</t>
  </si>
  <si>
    <t>Harlington</t>
  </si>
  <si>
    <t>High Melton</t>
  </si>
  <si>
    <t>Marr</t>
  </si>
  <si>
    <t>Hickleton</t>
  </si>
  <si>
    <t>Brodsworth &amp; Pickburn</t>
  </si>
  <si>
    <t>Clayton</t>
  </si>
  <si>
    <t>Hampole &amp; Skelbrooke</t>
  </si>
  <si>
    <t>Hooton Pagnell</t>
  </si>
  <si>
    <t>Conisbrough</t>
  </si>
  <si>
    <t>Cadeby</t>
  </si>
  <si>
    <t>Sprotbrough</t>
  </si>
  <si>
    <t>Hexthorpe</t>
  </si>
  <si>
    <t>Town Centre</t>
  </si>
  <si>
    <t>Balby</t>
  </si>
  <si>
    <t>Hyde Park</t>
  </si>
  <si>
    <t>Cantley</t>
  </si>
  <si>
    <t>Bessacarr</t>
  </si>
  <si>
    <t>Auckley</t>
  </si>
  <si>
    <t>Blaxton</t>
  </si>
  <si>
    <t>Finningley</t>
  </si>
  <si>
    <t>Branton</t>
  </si>
  <si>
    <t>Old Cantley</t>
  </si>
  <si>
    <t>Lakeside</t>
  </si>
  <si>
    <t>Woodfield Plantation</t>
  </si>
  <si>
    <t>Denaby Main</t>
  </si>
  <si>
    <t>Old Denaby</t>
  </si>
  <si>
    <t>Edlington</t>
  </si>
  <si>
    <t>Warmsworth</t>
  </si>
  <si>
    <t>Braithwell</t>
  </si>
  <si>
    <t>Micklebring</t>
  </si>
  <si>
    <t>Clifton</t>
  </si>
  <si>
    <t>Stainton</t>
  </si>
  <si>
    <t>Old Edlington</t>
  </si>
  <si>
    <t>New Rossington</t>
  </si>
  <si>
    <t>Old Rossington</t>
  </si>
  <si>
    <t>Hayfield Green</t>
  </si>
  <si>
    <t>Austerfield</t>
  </si>
  <si>
    <t>Bawtry</t>
  </si>
  <si>
    <t>Loversall</t>
  </si>
  <si>
    <t>Wadworth</t>
  </si>
  <si>
    <t>Tickhill</t>
  </si>
  <si>
    <t>Change</t>
  </si>
  <si>
    <t>00-04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</si>
  <si>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</si>
  <si>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</si>
  <si>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</si>
  <si>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</si>
  <si>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</si>
  <si>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</si>
  <si>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</si>
  <si>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</si>
  <si>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</si>
  <si>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</si>
  <si>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</si>
  <si>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</si>
  <si>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</si>
  <si>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</si>
  <si>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</si>
  <si>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</si>
  <si>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</si>
  <si>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 85+</t>
  </si>
  <si>
    <t xml:space="preserve"> All ages</t>
  </si>
  <si>
    <t xml:space="preserve"> 0‒4</t>
  </si>
  <si>
    <t xml:space="preserve"> 5‒9</t>
  </si>
  <si>
    <t xml:space="preserve"> 10‒14</t>
  </si>
  <si>
    <t xml:space="preserve"> 15‒19</t>
  </si>
  <si>
    <t xml:space="preserve"> 20‒24</t>
  </si>
  <si>
    <t xml:space="preserve"> 25‒29</t>
  </si>
  <si>
    <t xml:space="preserve"> 30‒34</t>
  </si>
  <si>
    <t xml:space="preserve"> 35‒39</t>
  </si>
  <si>
    <t xml:space="preserve"> 40‒44</t>
  </si>
  <si>
    <t xml:space="preserve"> 45‒49</t>
  </si>
  <si>
    <t xml:space="preserve"> 50‒54</t>
  </si>
  <si>
    <t xml:space="preserve"> 55‒59</t>
  </si>
  <si>
    <t xml:space="preserve"> 60‒64</t>
  </si>
  <si>
    <t xml:space="preserve"> 65‒69</t>
  </si>
  <si>
    <t xml:space="preserve"> 70‒74</t>
  </si>
  <si>
    <t xml:space="preserve"> 75‒79</t>
  </si>
  <si>
    <t xml:space="preserve"> 80‒84</t>
  </si>
  <si>
    <t>All Ages</t>
  </si>
  <si>
    <t>80‒84</t>
  </si>
  <si>
    <t>75‒79</t>
  </si>
  <si>
    <t>70‒74</t>
  </si>
  <si>
    <t>55‒59</t>
  </si>
  <si>
    <t>60‒64</t>
  </si>
  <si>
    <t>65‒69</t>
  </si>
  <si>
    <t>0‒4</t>
  </si>
  <si>
    <t>5‒9</t>
  </si>
  <si>
    <t>10‒14</t>
  </si>
  <si>
    <t>15‒19</t>
  </si>
  <si>
    <t>20‒24</t>
  </si>
  <si>
    <t>25‒29</t>
  </si>
  <si>
    <t>30‒34</t>
  </si>
  <si>
    <t>35‒39</t>
  </si>
  <si>
    <t>40‒44</t>
  </si>
  <si>
    <t>45‒49</t>
  </si>
  <si>
    <t>50‒54</t>
  </si>
  <si>
    <t>Community:</t>
  </si>
  <si>
    <t>% Change</t>
  </si>
  <si>
    <t>%Change</t>
  </si>
  <si>
    <t>Data Source: Census 2011</t>
  </si>
  <si>
    <t>SELECT COMMUNITY HERE</t>
  </si>
  <si>
    <t>Data Source: 2010 ONS Population Mid Year Estimate and Exeter Patient Download</t>
  </si>
  <si>
    <t>Age Range</t>
  </si>
  <si>
    <t>Number of Households</t>
  </si>
  <si>
    <t>Households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</si>
</sst>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rgb="FF04CE04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34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3" fontId="1" fillId="0" borderId="0" xfId="0" applyNumberFormat="1" applyFont="1" applyFill="1" applyBorder="1" applyAlignment="1"/>
    <xf numFmtId="0" fontId="3" fillId="4" borderId="1" xfId="0" applyFont="1" applyFill="1" applyBorder="1"/>
    <xf numFmtId="0" fontId="0" fillId="0" borderId="7" xfId="0" applyBorder="1"/>
    <xf numFmtId="1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/>
    <xf numFmtId="0" fontId="3" fillId="0" borderId="10" xfId="0" applyFont="1" applyBorder="1"/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1" fillId="0" borderId="8" xfId="0" applyFont="1" applyBorder="1" applyAlignment="1">
      <alignment horizontal="center"/>
    </xf>
    <xf numFmtId="3" fontId="1" fillId="0" borderId="8" xfId="0" applyNumberFormat="1" applyFont="1" applyFill="1" applyBorder="1" applyAlignment="1">
      <alignment horizontal="right"/>
    </xf>
    <xf numFmtId="164" fontId="0" fillId="0" borderId="8" xfId="0" applyNumberFormat="1" applyBorder="1" applyAlignment="1">
      <alignment horizontal="center"/>
    </xf>
    <xf numFmtId="3" fontId="2" fillId="0" borderId="8" xfId="0" applyNumberFormat="1" applyFont="1" applyFill="1" applyBorder="1" applyAlignment="1">
      <alignment horizontal="right"/>
    </xf>
    <xf numFmtId="1" fontId="3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</cellXfs>
  <cellStyles count="3">
    <cellStyle name="Normal" xfId="0" builtinId="0"/>
    <cellStyle name="Untitled1" xfId="1"/>
    <cellStyle name="Untitled2" xfId="2"/>
  </cellStyles>
  <dxfs count="0"/>
  <tableStyles count="0" defaultTableStyle="TableStyleMedium2" defaultPivotStyle="PivotStyleLight16"/>
  <colors>
    <mruColors>
      <color rgb="FF04CE04"/>
      <color rgb="FF00D2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1</xdr:row>
      <xdr:rowOff>114300</xdr:rowOff>
    </xdr:from>
    <xdr:to>
      <xdr:col>6</xdr:col>
      <xdr:colOff>7620</xdr:colOff>
      <xdr:row>1</xdr:row>
      <xdr:rowOff>114300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 flipV="1">
          <a:off x="3078480" y="289560"/>
          <a:ext cx="457200" cy="0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2" sqref="B2:E2"/>
    </sheetView>
  </sheetViews>
  <sheetFormatPr defaultRowHeight="13.2" x14ac:dyDescent="0.25"/>
  <cols>
    <col min="1" max="1" width="11.5546875" bestFit="1" customWidth="1"/>
    <col min="2" max="3" width="7" bestFit="1" customWidth="1"/>
    <col min="4" max="4" width="8.44140625" bestFit="1" customWidth="1"/>
    <col min="5" max="5" width="10.44140625" bestFit="1" customWidth="1"/>
    <col min="6" max="6" width="7" customWidth="1"/>
    <col min="7" max="7" width="24.33203125" customWidth="1"/>
  </cols>
  <sheetData>
    <row r="1" spans="1:7" ht="13.95" customHeight="1" thickBot="1" x14ac:dyDescent="0.3"/>
    <row r="2" spans="1:7" ht="18" customHeight="1" thickBot="1" x14ac:dyDescent="0.3">
      <c r="A2" s="7" t="s">
        <v>147</v>
      </c>
      <c r="B2" s="32" t="s">
        <v>27</v>
      </c>
      <c r="C2" s="32"/>
      <c r="D2" s="32"/>
      <c r="E2" s="33"/>
      <c r="G2" s="31" t="s">
        <v>151</v>
      </c>
    </row>
    <row r="3" spans="1:7" ht="13.2" customHeight="1" x14ac:dyDescent="0.25">
      <c r="G3" s="31"/>
    </row>
    <row r="4" spans="1:7" ht="15" x14ac:dyDescent="0.25">
      <c r="A4" s="18" t="s">
        <v>153</v>
      </c>
      <c r="B4" s="18">
        <v>2010</v>
      </c>
      <c r="C4" s="18">
        <v>2011</v>
      </c>
      <c r="D4" s="18" t="s">
        <v>91</v>
      </c>
      <c r="E4" s="18" t="s">
        <v>149</v>
      </c>
    </row>
    <row r="5" spans="1:7" ht="15" x14ac:dyDescent="0.25">
      <c r="A5" s="19" t="s">
        <v>136</v>
      </c>
      <c r="B5" s="9">
        <f>VLOOKUP($B$2,'2010'!$A$1:$T$90,2,FALSE)</f>
        <v>147</v>
      </c>
      <c r="C5" s="9">
        <f>VLOOKUP($B$2,'2011'!$A$1:$T$90,2,FALSE)</f>
        <v>126</v>
      </c>
      <c r="D5" s="9">
        <f>C5-B5</f>
        <v>-21</v>
      </c>
      <c r="E5" s="20">
        <f>IF(OR(B5=0,B5="",C5=0,C5=""),"NA",(C5-B5)/B5)</f>
        <v>-0.14285714285714285</v>
      </c>
    </row>
    <row r="6" spans="1:7" ht="15" x14ac:dyDescent="0.25">
      <c r="A6" s="19" t="s">
        <v>137</v>
      </c>
      <c r="B6" s="9">
        <f>VLOOKUP($B$2,'2010'!$A$1:$T$90,3,FALSE)</f>
        <v>172</v>
      </c>
      <c r="C6" s="9">
        <f>VLOOKUP($B$2,'2011'!$A$1:$T$90,3,FALSE)</f>
        <v>148</v>
      </c>
      <c r="D6" s="9">
        <f t="shared" ref="D6:D23" si="0">C6-B6</f>
        <v>-24</v>
      </c>
      <c r="E6" s="20">
        <f>IF(OR(B6=0,B6="",C6=0,C6=""),"NA",(C6-B6)/B6)</f>
        <v>-0.13953488372093023</v>
      </c>
    </row>
    <row r="7" spans="1:7" ht="15" x14ac:dyDescent="0.25">
      <c r="A7" s="19" t="s">
        <v>138</v>
      </c>
      <c r="B7" s="9">
        <f>VLOOKUP($B$2,'2010'!$A$1:$T$90,4,FALSE)</f>
        <v>158</v>
      </c>
      <c r="C7" s="9">
        <f>VLOOKUP($B$2,'2011'!$A$1:$T$90,4,FALSE)</f>
        <v>168</v>
      </c>
      <c r="D7" s="9">
        <f t="shared" si="0"/>
        <v>10</v>
      </c>
      <c r="E7" s="20">
        <f t="shared" ref="E7:E23" si="1">IF(OR(B7=0,B7="",C7=0,C7=""),"NA",(C7-B7)/B7)</f>
        <v>6.3291139240506333E-2</v>
      </c>
    </row>
    <row r="8" spans="1:7" ht="15" x14ac:dyDescent="0.25">
      <c r="A8" s="19" t="s">
        <v>139</v>
      </c>
      <c r="B8" s="9">
        <f>VLOOKUP($B$2,'2010'!$A$1:$T$90,5,FALSE)</f>
        <v>190</v>
      </c>
      <c r="C8" s="9">
        <f>VLOOKUP($B$2,'2011'!$A$1:$T$90,5,FALSE)</f>
        <v>191</v>
      </c>
      <c r="D8" s="9">
        <f t="shared" si="0"/>
        <v>1</v>
      </c>
      <c r="E8" s="20">
        <f t="shared" si="1"/>
        <v>5.263157894736842E-3</v>
      </c>
    </row>
    <row r="9" spans="1:7" ht="15" x14ac:dyDescent="0.25">
      <c r="A9" s="19" t="s">
        <v>140</v>
      </c>
      <c r="B9" s="9">
        <f>VLOOKUP($B$2,'2010'!$A$1:$T$90,6,FALSE)</f>
        <v>147</v>
      </c>
      <c r="C9" s="9">
        <f>VLOOKUP($B$2,'2011'!$A$1:$T$90,6,FALSE)</f>
        <v>164</v>
      </c>
      <c r="D9" s="9">
        <f t="shared" si="0"/>
        <v>17</v>
      </c>
      <c r="E9" s="20">
        <f t="shared" si="1"/>
        <v>0.11564625850340136</v>
      </c>
    </row>
    <row r="10" spans="1:7" ht="15" x14ac:dyDescent="0.25">
      <c r="A10" s="19" t="s">
        <v>141</v>
      </c>
      <c r="B10" s="9">
        <f>VLOOKUP($B$2,'2010'!$A$1:$T$90,7,FALSE)</f>
        <v>140</v>
      </c>
      <c r="C10" s="9">
        <f>VLOOKUP($B$2,'2011'!$A$1:$T$90,7,FALSE)</f>
        <v>129</v>
      </c>
      <c r="D10" s="9">
        <f t="shared" si="0"/>
        <v>-11</v>
      </c>
      <c r="E10" s="20">
        <f t="shared" si="1"/>
        <v>-7.857142857142857E-2</v>
      </c>
      <c r="G10" s="24" t="s">
        <v>154</v>
      </c>
    </row>
    <row r="11" spans="1:7" ht="15" x14ac:dyDescent="0.25">
      <c r="A11" s="19" t="s">
        <v>142</v>
      </c>
      <c r="B11" s="9">
        <f>VLOOKUP($B$2,'2010'!$A$1:$T$90,8,FALSE)</f>
        <v>148</v>
      </c>
      <c r="C11" s="9">
        <f>VLOOKUP($B$2,'2011'!$A$1:$T$90,8,FALSE)</f>
        <v>159</v>
      </c>
      <c r="D11" s="9">
        <f t="shared" si="0"/>
        <v>11</v>
      </c>
      <c r="E11" s="20">
        <f t="shared" si="1"/>
        <v>7.4324324324324328E-2</v>
      </c>
      <c r="G11" s="25">
        <f>VLOOKUP(B2,Households!A1:B890,2,FALSE)</f>
        <v>1170</v>
      </c>
    </row>
    <row r="12" spans="1:7" ht="15" x14ac:dyDescent="0.25">
      <c r="A12" s="19" t="s">
        <v>143</v>
      </c>
      <c r="B12" s="9">
        <f>VLOOKUP($B$2,'2010'!$A$1:$T$90,9,FALSE)</f>
        <v>197</v>
      </c>
      <c r="C12" s="9">
        <f>VLOOKUP($B$2,'2011'!$A$1:$T$90,9,FALSE)</f>
        <v>186</v>
      </c>
      <c r="D12" s="9">
        <f t="shared" si="0"/>
        <v>-11</v>
      </c>
      <c r="E12" s="20">
        <f t="shared" si="1"/>
        <v>-5.5837563451776651E-2</v>
      </c>
    </row>
    <row r="13" spans="1:7" ht="15" x14ac:dyDescent="0.25">
      <c r="A13" s="19" t="s">
        <v>144</v>
      </c>
      <c r="B13" s="9">
        <f>VLOOKUP($B$2,'2010'!$A$1:$T$90,10,FALSE)</f>
        <v>219</v>
      </c>
      <c r="C13" s="9">
        <f>VLOOKUP($B$2,'2011'!$A$1:$T$90,10,FALSE)</f>
        <v>183</v>
      </c>
      <c r="D13" s="9">
        <f t="shared" si="0"/>
        <v>-36</v>
      </c>
      <c r="E13" s="20">
        <f t="shared" si="1"/>
        <v>-0.16438356164383561</v>
      </c>
    </row>
    <row r="14" spans="1:7" ht="15" x14ac:dyDescent="0.25">
      <c r="A14" s="19" t="s">
        <v>145</v>
      </c>
      <c r="B14" s="9">
        <f>VLOOKUP($B$2,'2010'!$A$1:$T$90,11,FALSE)</f>
        <v>249</v>
      </c>
      <c r="C14" s="9">
        <f>VLOOKUP($B$2,'2011'!$A$1:$T$90,11,FALSE)</f>
        <v>267</v>
      </c>
      <c r="D14" s="9">
        <f t="shared" si="0"/>
        <v>18</v>
      </c>
      <c r="E14" s="20">
        <f t="shared" si="1"/>
        <v>7.2289156626506021E-2</v>
      </c>
    </row>
    <row r="15" spans="1:7" ht="15" x14ac:dyDescent="0.25">
      <c r="A15" s="19" t="s">
        <v>146</v>
      </c>
      <c r="B15" s="9">
        <f>VLOOKUP($B$2,'2010'!$A$1:$T$90,12,FALSE)</f>
        <v>208</v>
      </c>
      <c r="C15" s="9">
        <f>VLOOKUP($B$2,'2011'!$A$1:$T$90,12,FALSE)</f>
        <v>225</v>
      </c>
      <c r="D15" s="9">
        <f t="shared" si="0"/>
        <v>17</v>
      </c>
      <c r="E15" s="20">
        <f t="shared" si="1"/>
        <v>8.1730769230769232E-2</v>
      </c>
    </row>
    <row r="16" spans="1:7" ht="15" x14ac:dyDescent="0.25">
      <c r="A16" s="19" t="s">
        <v>133</v>
      </c>
      <c r="B16" s="9">
        <f>VLOOKUP($B$2,'2010'!$A$1:$T$90,13,FALSE)</f>
        <v>162</v>
      </c>
      <c r="C16" s="9">
        <f>VLOOKUP($B$2,'2011'!$A$1:$T$90,13,FALSE)</f>
        <v>174</v>
      </c>
      <c r="D16" s="9">
        <f t="shared" si="0"/>
        <v>12</v>
      </c>
      <c r="E16" s="20">
        <f t="shared" si="1"/>
        <v>7.407407407407407E-2</v>
      </c>
    </row>
    <row r="17" spans="1:5" ht="15" x14ac:dyDescent="0.25">
      <c r="A17" s="19" t="s">
        <v>134</v>
      </c>
      <c r="B17" s="9">
        <f>VLOOKUP($B$2,'2010'!$A$1:$T$90,14,FALSE)</f>
        <v>193</v>
      </c>
      <c r="C17" s="9">
        <f>VLOOKUP($B$2,'2011'!$A$1:$T$90,14,FALSE)</f>
        <v>190</v>
      </c>
      <c r="D17" s="9">
        <f t="shared" si="0"/>
        <v>-3</v>
      </c>
      <c r="E17" s="20">
        <f t="shared" si="1"/>
        <v>-1.5544041450777202E-2</v>
      </c>
    </row>
    <row r="18" spans="1:5" ht="15" x14ac:dyDescent="0.25">
      <c r="A18" s="19" t="s">
        <v>135</v>
      </c>
      <c r="B18" s="9">
        <f>VLOOKUP($B$2,'2010'!$A$1:$T$90,15,FALSE)</f>
        <v>147</v>
      </c>
      <c r="C18" s="9">
        <f>VLOOKUP($B$2,'2011'!$A$1:$T$90,15,FALSE)</f>
        <v>142</v>
      </c>
      <c r="D18" s="9">
        <f t="shared" si="0"/>
        <v>-5</v>
      </c>
      <c r="E18" s="20">
        <f t="shared" si="1"/>
        <v>-3.4013605442176874E-2</v>
      </c>
    </row>
    <row r="19" spans="1:5" ht="15" x14ac:dyDescent="0.25">
      <c r="A19" s="19" t="s">
        <v>132</v>
      </c>
      <c r="B19" s="9">
        <f>VLOOKUP($B$2,'2010'!$A$1:$T$90,16,FALSE)</f>
        <v>124</v>
      </c>
      <c r="C19" s="9">
        <f>VLOOKUP($B$2,'2011'!$A$1:$T$90,16,FALSE)</f>
        <v>129</v>
      </c>
      <c r="D19" s="9">
        <f t="shared" si="0"/>
        <v>5</v>
      </c>
      <c r="E19" s="20">
        <f t="shared" si="1"/>
        <v>4.0322580645161289E-2</v>
      </c>
    </row>
    <row r="20" spans="1:5" ht="15" x14ac:dyDescent="0.25">
      <c r="A20" s="19" t="s">
        <v>131</v>
      </c>
      <c r="B20" s="9">
        <f>VLOOKUP($B$2,'2010'!$A$1:$T$90,17,FALSE)</f>
        <v>71</v>
      </c>
      <c r="C20" s="9">
        <f>VLOOKUP($B$2,'2011'!$A$1:$T$90,17,FALSE)</f>
        <v>81</v>
      </c>
      <c r="D20" s="9">
        <f t="shared" si="0"/>
        <v>10</v>
      </c>
      <c r="E20" s="20">
        <f t="shared" si="1"/>
        <v>0.14084507042253522</v>
      </c>
    </row>
    <row r="21" spans="1:5" ht="15" x14ac:dyDescent="0.25">
      <c r="A21" s="19" t="s">
        <v>130</v>
      </c>
      <c r="B21" s="9">
        <f>VLOOKUP($B$2,'2010'!$A$1:$T$90,18,FALSE)</f>
        <v>86</v>
      </c>
      <c r="C21" s="9">
        <f>VLOOKUP($B$2,'2011'!$A$1:$T$90,18,FALSE)</f>
        <v>81</v>
      </c>
      <c r="D21" s="9">
        <f t="shared" si="0"/>
        <v>-5</v>
      </c>
      <c r="E21" s="20">
        <f t="shared" si="1"/>
        <v>-5.8139534883720929E-2</v>
      </c>
    </row>
    <row r="22" spans="1:5" ht="15" x14ac:dyDescent="0.25">
      <c r="A22" s="19" t="s">
        <v>109</v>
      </c>
      <c r="B22" s="9">
        <f>VLOOKUP($B$2,'2010'!$A$1:$T$90,19,FALSE)</f>
        <v>66</v>
      </c>
      <c r="C22" s="9">
        <f>VLOOKUP($B$2,'2011'!$A$1:$T$90,19,FALSE)</f>
        <v>72</v>
      </c>
      <c r="D22" s="9">
        <f t="shared" si="0"/>
        <v>6</v>
      </c>
      <c r="E22" s="20">
        <f t="shared" si="1"/>
        <v>9.0909090909090912E-2</v>
      </c>
    </row>
    <row r="23" spans="1:5" ht="15.6" x14ac:dyDescent="0.3">
      <c r="A23" s="21" t="s">
        <v>0</v>
      </c>
      <c r="B23" s="22">
        <f>VLOOKUP($B$2,'2010'!$A$1:$T$90,20,FALSE)</f>
        <v>2823</v>
      </c>
      <c r="C23" s="22">
        <f>VLOOKUP($B$2,'2011'!$A$1:$T$90,20,FALSE)</f>
        <v>2815</v>
      </c>
      <c r="D23" s="22">
        <f t="shared" si="0"/>
        <v>-8</v>
      </c>
      <c r="E23" s="23">
        <f t="shared" si="1"/>
        <v>-2.8338646829613886E-3</v>
      </c>
    </row>
    <row r="24" spans="1:5" x14ac:dyDescent="0.25">
      <c r="B24" s="1"/>
      <c r="C24" s="1"/>
    </row>
    <row r="25" spans="1:5" ht="15" x14ac:dyDescent="0.25">
      <c r="A25" s="6" t="s">
        <v>150</v>
      </c>
      <c r="C25" s="6"/>
      <c r="D25" s="6"/>
      <c r="E25" s="6"/>
    </row>
    <row r="26" spans="1:5" ht="15" x14ac:dyDescent="0.25">
      <c r="A26" s="6" t="s">
        <v>152</v>
      </c>
      <c r="B26" s="6"/>
      <c r="C26" s="6"/>
      <c r="D26" s="6"/>
      <c r="E26" s="6"/>
    </row>
  </sheetData>
  <sheetProtection password="CE3E" sheet="1" objects="1" scenarios="1" selectLockedCells="1"/>
  <mergeCells count="2">
    <mergeCell ref="G2:G3"/>
    <mergeCell ref="B2:E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'All Community Pop &amp; Households'!$A$3:$A$91</xm:f>
          </x14:formula1>
          <xm:sqref>B2:E2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/>
  </sheetViews>
  <sheetFormatPr defaultRowHeight="13.2" x14ac:dyDescent="0.25"/>
  <cols>
    <col min="1" max="1" width="23.6640625" bestFit="1" customWidth="1"/>
    <col min="5" max="5" width="10.33203125" style="5" customWidth="1"/>
    <col min="6" max="6" width="11.33203125" bestFit="1" customWidth="1"/>
  </cols>
  <sheetData>
    <row r="1" spans="1:7" ht="13.8" thickBot="1" x14ac:dyDescent="0.3"/>
    <row r="2" spans="1:7" x14ac:dyDescent="0.25">
      <c r="A2" s="12" t="s">
        <v>2</v>
      </c>
      <c r="B2" s="11">
        <v>2010</v>
      </c>
      <c r="C2" s="11">
        <v>2011</v>
      </c>
      <c r="D2" s="11" t="s">
        <v>91</v>
      </c>
      <c r="E2" s="26" t="s">
        <v>148</v>
      </c>
      <c r="F2" s="27" t="s">
        <v>155</v>
      </c>
    </row>
    <row r="3" spans="1:7" x14ac:dyDescent="0.25">
      <c r="A3" s="8" t="s">
        <v>27</v>
      </c>
      <c r="B3" s="9">
        <v>2823</v>
      </c>
      <c r="C3" s="10">
        <v>2815</v>
      </c>
      <c r="D3" s="9">
        <f>C3-B3</f>
        <v>-8</v>
      </c>
      <c r="E3" s="20">
        <f>D3/B3</f>
        <v>-2.8338646829613886E-3</v>
      </c>
      <c r="F3" s="30">
        <v>1170</v>
      </c>
      <c r="G3" s="1"/>
    </row>
    <row r="4" spans="1:7" x14ac:dyDescent="0.25">
      <c r="A4" s="8" t="s">
        <v>48</v>
      </c>
      <c r="B4" s="9">
        <v>191</v>
      </c>
      <c r="C4" s="10">
        <v>202</v>
      </c>
      <c r="D4" s="9">
        <f t="shared" ref="D4:D67" si="0">C4-B4</f>
        <v>11</v>
      </c>
      <c r="E4" s="20">
        <f t="shared" ref="E4:E67" si="1">D4/B4</f>
        <v>5.7591623036649213E-2</v>
      </c>
      <c r="F4" s="30">
        <v>94</v>
      </c>
      <c r="G4" s="1"/>
    </row>
    <row r="5" spans="1:7" x14ac:dyDescent="0.25">
      <c r="A5" s="8" t="s">
        <v>36</v>
      </c>
      <c r="B5" s="9">
        <v>1288</v>
      </c>
      <c r="C5" s="10">
        <v>1284</v>
      </c>
      <c r="D5" s="9">
        <f t="shared" si="0"/>
        <v>-4</v>
      </c>
      <c r="E5" s="20">
        <f t="shared" si="1"/>
        <v>-3.105590062111801E-3</v>
      </c>
      <c r="F5" s="30">
        <v>553</v>
      </c>
      <c r="G5" s="1"/>
    </row>
    <row r="6" spans="1:7" x14ac:dyDescent="0.25">
      <c r="A6" s="8" t="s">
        <v>33</v>
      </c>
      <c r="B6" s="9">
        <v>13520</v>
      </c>
      <c r="C6" s="10">
        <v>14457</v>
      </c>
      <c r="D6" s="9">
        <f t="shared" si="0"/>
        <v>937</v>
      </c>
      <c r="E6" s="20">
        <f t="shared" si="1"/>
        <v>6.9304733727810652E-2</v>
      </c>
      <c r="F6" s="30">
        <v>6128</v>
      </c>
      <c r="G6" s="1"/>
    </row>
    <row r="7" spans="1:7" x14ac:dyDescent="0.25">
      <c r="A7" s="8" t="s">
        <v>7</v>
      </c>
      <c r="B7" s="9">
        <v>5352</v>
      </c>
      <c r="C7" s="10">
        <v>5570</v>
      </c>
      <c r="D7" s="9">
        <f t="shared" si="0"/>
        <v>218</v>
      </c>
      <c r="E7" s="20">
        <f t="shared" si="1"/>
        <v>4.0732436472346784E-2</v>
      </c>
      <c r="F7" s="30">
        <v>2283</v>
      </c>
      <c r="G7" s="1"/>
    </row>
    <row r="8" spans="1:7" x14ac:dyDescent="0.25">
      <c r="A8" s="8" t="s">
        <v>67</v>
      </c>
      <c r="B8" s="9">
        <v>1948</v>
      </c>
      <c r="C8" s="10">
        <v>2038</v>
      </c>
      <c r="D8" s="9">
        <f t="shared" si="0"/>
        <v>90</v>
      </c>
      <c r="E8" s="20">
        <f t="shared" si="1"/>
        <v>4.6201232032854207E-2</v>
      </c>
      <c r="F8" s="30">
        <v>824</v>
      </c>
      <c r="G8" s="1"/>
    </row>
    <row r="9" spans="1:7" x14ac:dyDescent="0.25">
      <c r="A9" s="8" t="s">
        <v>86</v>
      </c>
      <c r="B9" s="9">
        <v>523</v>
      </c>
      <c r="C9" s="10">
        <v>536</v>
      </c>
      <c r="D9" s="9">
        <f t="shared" si="0"/>
        <v>13</v>
      </c>
      <c r="E9" s="20">
        <f t="shared" si="1"/>
        <v>2.4856596558317401E-2</v>
      </c>
      <c r="F9" s="30">
        <v>238</v>
      </c>
      <c r="G9" s="1"/>
    </row>
    <row r="10" spans="1:7" x14ac:dyDescent="0.25">
      <c r="A10" s="8" t="s">
        <v>63</v>
      </c>
      <c r="B10" s="9">
        <v>19446</v>
      </c>
      <c r="C10" s="10">
        <v>20784</v>
      </c>
      <c r="D10" s="9">
        <f t="shared" si="0"/>
        <v>1338</v>
      </c>
      <c r="E10" s="20">
        <f t="shared" si="1"/>
        <v>6.8805924097500776E-2</v>
      </c>
      <c r="F10" s="30">
        <v>9040</v>
      </c>
      <c r="G10" s="1"/>
    </row>
    <row r="11" spans="1:7" x14ac:dyDescent="0.25">
      <c r="A11" s="8" t="s">
        <v>49</v>
      </c>
      <c r="B11" s="9">
        <v>926</v>
      </c>
      <c r="C11" s="10">
        <v>969</v>
      </c>
      <c r="D11" s="9">
        <f t="shared" si="0"/>
        <v>43</v>
      </c>
      <c r="E11" s="20">
        <f t="shared" si="1"/>
        <v>4.6436285097192227E-2</v>
      </c>
      <c r="F11" s="30">
        <v>421</v>
      </c>
      <c r="G11" s="1"/>
    </row>
    <row r="12" spans="1:7" x14ac:dyDescent="0.25">
      <c r="A12" s="8" t="s">
        <v>24</v>
      </c>
      <c r="B12" s="9">
        <v>3388</v>
      </c>
      <c r="C12" s="10">
        <v>3413</v>
      </c>
      <c r="D12" s="9">
        <f t="shared" si="0"/>
        <v>25</v>
      </c>
      <c r="E12" s="20">
        <f t="shared" si="1"/>
        <v>7.3789846517119248E-3</v>
      </c>
      <c r="F12" s="30">
        <v>1551</v>
      </c>
      <c r="G12" s="1"/>
    </row>
    <row r="13" spans="1:7" x14ac:dyDescent="0.25">
      <c r="A13" s="8" t="s">
        <v>87</v>
      </c>
      <c r="B13" s="9">
        <v>3496</v>
      </c>
      <c r="C13" s="10">
        <v>3573</v>
      </c>
      <c r="D13" s="9">
        <f t="shared" si="0"/>
        <v>77</v>
      </c>
      <c r="E13" s="20">
        <f t="shared" si="1"/>
        <v>2.2025171624713957E-2</v>
      </c>
      <c r="F13" s="30">
        <v>1598</v>
      </c>
      <c r="G13" s="1"/>
    </row>
    <row r="14" spans="1:7" x14ac:dyDescent="0.25">
      <c r="A14" s="8" t="s">
        <v>43</v>
      </c>
      <c r="B14" s="9">
        <v>1053</v>
      </c>
      <c r="C14" s="10">
        <v>1187</v>
      </c>
      <c r="D14" s="9">
        <f t="shared" si="0"/>
        <v>134</v>
      </c>
      <c r="E14" s="20">
        <f t="shared" si="1"/>
        <v>0.12725546058879392</v>
      </c>
      <c r="F14" s="30">
        <v>461</v>
      </c>
      <c r="G14" s="1"/>
    </row>
    <row r="15" spans="1:7" x14ac:dyDescent="0.25">
      <c r="A15" s="8" t="s">
        <v>44</v>
      </c>
      <c r="B15" s="9">
        <v>1578</v>
      </c>
      <c r="C15" s="10">
        <v>1584</v>
      </c>
      <c r="D15" s="9">
        <f t="shared" si="0"/>
        <v>6</v>
      </c>
      <c r="E15" s="20">
        <f t="shared" si="1"/>
        <v>3.8022813688212928E-3</v>
      </c>
      <c r="F15" s="30">
        <v>662</v>
      </c>
      <c r="G15" s="1"/>
    </row>
    <row r="16" spans="1:7" x14ac:dyDescent="0.25">
      <c r="A16" s="8" t="s">
        <v>30</v>
      </c>
      <c r="B16" s="9">
        <v>10734</v>
      </c>
      <c r="C16" s="10">
        <v>10988</v>
      </c>
      <c r="D16" s="9">
        <f t="shared" si="0"/>
        <v>254</v>
      </c>
      <c r="E16" s="20">
        <f t="shared" si="1"/>
        <v>2.3663126513881125E-2</v>
      </c>
      <c r="F16" s="30">
        <v>4783</v>
      </c>
      <c r="G16" s="1"/>
    </row>
    <row r="17" spans="1:7" x14ac:dyDescent="0.25">
      <c r="A17" s="8" t="s">
        <v>66</v>
      </c>
      <c r="B17" s="9">
        <v>14160</v>
      </c>
      <c r="C17" s="10">
        <v>15045</v>
      </c>
      <c r="D17" s="9">
        <f t="shared" si="0"/>
        <v>885</v>
      </c>
      <c r="E17" s="20">
        <f t="shared" si="1"/>
        <v>6.25E-2</v>
      </c>
      <c r="F17" s="30">
        <v>6371</v>
      </c>
      <c r="G17" s="1"/>
    </row>
    <row r="18" spans="1:7" x14ac:dyDescent="0.25">
      <c r="A18" s="8" t="s">
        <v>68</v>
      </c>
      <c r="B18" s="9">
        <v>1140</v>
      </c>
      <c r="C18" s="10">
        <v>1162</v>
      </c>
      <c r="D18" s="9">
        <f t="shared" si="0"/>
        <v>22</v>
      </c>
      <c r="E18" s="20">
        <f t="shared" si="1"/>
        <v>1.9298245614035089E-2</v>
      </c>
      <c r="F18" s="30">
        <v>491</v>
      </c>
      <c r="G18" s="1"/>
    </row>
    <row r="19" spans="1:7" x14ac:dyDescent="0.25">
      <c r="A19" s="8" t="s">
        <v>9</v>
      </c>
      <c r="B19" s="9">
        <v>346</v>
      </c>
      <c r="C19" s="10">
        <v>320</v>
      </c>
      <c r="D19" s="9">
        <f t="shared" si="0"/>
        <v>-26</v>
      </c>
      <c r="E19" s="20">
        <f t="shared" si="1"/>
        <v>-7.5144508670520235E-2</v>
      </c>
      <c r="F19" s="30">
        <v>124</v>
      </c>
      <c r="G19" s="1"/>
    </row>
    <row r="20" spans="1:7" x14ac:dyDescent="0.25">
      <c r="A20" s="8" t="s">
        <v>78</v>
      </c>
      <c r="B20" s="9">
        <v>800</v>
      </c>
      <c r="C20" s="10">
        <v>804</v>
      </c>
      <c r="D20" s="9">
        <f t="shared" si="0"/>
        <v>4</v>
      </c>
      <c r="E20" s="20">
        <f t="shared" si="1"/>
        <v>5.0000000000000001E-3</v>
      </c>
      <c r="F20" s="30">
        <v>369</v>
      </c>
      <c r="G20" s="1"/>
    </row>
    <row r="21" spans="1:7" x14ac:dyDescent="0.25">
      <c r="A21" s="8" t="s">
        <v>70</v>
      </c>
      <c r="B21" s="9">
        <v>2038</v>
      </c>
      <c r="C21" s="10">
        <v>1992</v>
      </c>
      <c r="D21" s="9">
        <f t="shared" si="0"/>
        <v>-46</v>
      </c>
      <c r="E21" s="20">
        <f t="shared" si="1"/>
        <v>-2.2571148184494603E-2</v>
      </c>
      <c r="F21" s="30">
        <v>848</v>
      </c>
      <c r="G21" s="1"/>
    </row>
    <row r="22" spans="1:7" x14ac:dyDescent="0.25">
      <c r="A22" s="8" t="s">
        <v>54</v>
      </c>
      <c r="B22" s="9">
        <v>203</v>
      </c>
      <c r="C22" s="10">
        <v>197</v>
      </c>
      <c r="D22" s="9">
        <f t="shared" si="0"/>
        <v>-6</v>
      </c>
      <c r="E22" s="20">
        <f t="shared" si="1"/>
        <v>-2.9556650246305417E-2</v>
      </c>
      <c r="F22" s="30">
        <v>86</v>
      </c>
      <c r="G22" s="1"/>
    </row>
    <row r="23" spans="1:7" x14ac:dyDescent="0.25">
      <c r="A23" s="8" t="s">
        <v>13</v>
      </c>
      <c r="B23" s="9">
        <v>289</v>
      </c>
      <c r="C23" s="10">
        <v>300</v>
      </c>
      <c r="D23" s="9">
        <f t="shared" si="0"/>
        <v>11</v>
      </c>
      <c r="E23" s="20">
        <f t="shared" si="1"/>
        <v>3.8062283737024222E-2</v>
      </c>
      <c r="F23" s="30">
        <v>130</v>
      </c>
      <c r="G23" s="1"/>
    </row>
    <row r="24" spans="1:7" x14ac:dyDescent="0.25">
      <c r="A24" s="8" t="s">
        <v>59</v>
      </c>
      <c r="B24" s="9">
        <v>189</v>
      </c>
      <c r="C24" s="10">
        <v>203</v>
      </c>
      <c r="D24" s="9">
        <f t="shared" si="0"/>
        <v>14</v>
      </c>
      <c r="E24" s="20">
        <f t="shared" si="1"/>
        <v>7.407407407407407E-2</v>
      </c>
      <c r="F24" s="30">
        <v>91</v>
      </c>
      <c r="G24" s="1"/>
    </row>
    <row r="25" spans="1:7" x14ac:dyDescent="0.25">
      <c r="A25" s="8" t="s">
        <v>5</v>
      </c>
      <c r="B25" s="9">
        <v>1647</v>
      </c>
      <c r="C25" s="10">
        <v>1689</v>
      </c>
      <c r="D25" s="9">
        <f t="shared" si="0"/>
        <v>42</v>
      </c>
      <c r="E25" s="20">
        <f t="shared" si="1"/>
        <v>2.5500910746812388E-2</v>
      </c>
      <c r="F25" s="30">
        <v>714</v>
      </c>
      <c r="G25" s="1"/>
    </row>
    <row r="26" spans="1:7" x14ac:dyDescent="0.25">
      <c r="A26" s="8" t="s">
        <v>65</v>
      </c>
      <c r="B26" s="9">
        <v>5529</v>
      </c>
      <c r="C26" s="10">
        <v>5648</v>
      </c>
      <c r="D26" s="9">
        <f t="shared" si="0"/>
        <v>119</v>
      </c>
      <c r="E26" s="20">
        <f t="shared" si="1"/>
        <v>2.1522879363356846E-2</v>
      </c>
      <c r="F26" s="30">
        <v>2487</v>
      </c>
      <c r="G26" s="1"/>
    </row>
    <row r="27" spans="1:7" x14ac:dyDescent="0.25">
      <c r="A27" s="8" t="s">
        <v>19</v>
      </c>
      <c r="B27" s="9">
        <v>4204</v>
      </c>
      <c r="C27" s="10">
        <v>4406</v>
      </c>
      <c r="D27" s="9">
        <f t="shared" si="0"/>
        <v>202</v>
      </c>
      <c r="E27" s="20">
        <f t="shared" si="1"/>
        <v>4.8049476688867748E-2</v>
      </c>
      <c r="F27" s="30">
        <v>1919</v>
      </c>
      <c r="G27" s="1"/>
    </row>
    <row r="28" spans="1:7" x14ac:dyDescent="0.25">
      <c r="A28" s="8" t="s">
        <v>41</v>
      </c>
      <c r="B28" s="9">
        <v>889</v>
      </c>
      <c r="C28" s="10">
        <v>947</v>
      </c>
      <c r="D28" s="9">
        <f t="shared" si="0"/>
        <v>58</v>
      </c>
      <c r="E28" s="20">
        <f t="shared" si="1"/>
        <v>6.5241844769403826E-2</v>
      </c>
      <c r="F28" s="30">
        <v>364</v>
      </c>
      <c r="G28" s="1"/>
    </row>
    <row r="29" spans="1:7" x14ac:dyDescent="0.25">
      <c r="A29" s="8" t="s">
        <v>55</v>
      </c>
      <c r="B29" s="9">
        <v>225</v>
      </c>
      <c r="C29" s="10">
        <v>230</v>
      </c>
      <c r="D29" s="9">
        <f t="shared" si="0"/>
        <v>5</v>
      </c>
      <c r="E29" s="20">
        <f t="shared" si="1"/>
        <v>2.2222222222222223E-2</v>
      </c>
      <c r="F29" s="30">
        <v>100</v>
      </c>
      <c r="G29" s="1"/>
    </row>
    <row r="30" spans="1:7" x14ac:dyDescent="0.25">
      <c r="A30" s="8" t="s">
        <v>80</v>
      </c>
      <c r="B30" s="9">
        <v>217</v>
      </c>
      <c r="C30" s="10">
        <v>248</v>
      </c>
      <c r="D30" s="9">
        <f t="shared" si="0"/>
        <v>31</v>
      </c>
      <c r="E30" s="20">
        <f t="shared" si="1"/>
        <v>0.14285714285714285</v>
      </c>
      <c r="F30" s="30">
        <v>100</v>
      </c>
      <c r="G30" s="1"/>
    </row>
    <row r="31" spans="1:7" x14ac:dyDescent="0.25">
      <c r="A31" s="8" t="s">
        <v>58</v>
      </c>
      <c r="B31" s="9">
        <v>11286</v>
      </c>
      <c r="C31" s="10">
        <v>11731</v>
      </c>
      <c r="D31" s="9">
        <f t="shared" si="0"/>
        <v>445</v>
      </c>
      <c r="E31" s="20">
        <f t="shared" si="1"/>
        <v>3.9429381534644689E-2</v>
      </c>
      <c r="F31" s="30">
        <v>4888</v>
      </c>
      <c r="G31" s="1"/>
    </row>
    <row r="32" spans="1:7" x14ac:dyDescent="0.25">
      <c r="A32" s="8" t="s">
        <v>42</v>
      </c>
      <c r="B32" s="9">
        <v>2987</v>
      </c>
      <c r="C32" s="10">
        <v>3008</v>
      </c>
      <c r="D32" s="9">
        <f t="shared" si="0"/>
        <v>21</v>
      </c>
      <c r="E32" s="20">
        <f t="shared" si="1"/>
        <v>7.030465349849347E-3</v>
      </c>
      <c r="F32" s="30">
        <v>1259</v>
      </c>
      <c r="G32" s="1"/>
    </row>
    <row r="33" spans="1:7" x14ac:dyDescent="0.25">
      <c r="A33" s="8" t="s">
        <v>74</v>
      </c>
      <c r="B33" s="9">
        <v>4132</v>
      </c>
      <c r="C33" s="10">
        <v>4203</v>
      </c>
      <c r="D33" s="9">
        <f t="shared" si="0"/>
        <v>71</v>
      </c>
      <c r="E33" s="20">
        <f t="shared" si="1"/>
        <v>1.718296224588577E-2</v>
      </c>
      <c r="F33" s="30">
        <v>1824</v>
      </c>
      <c r="G33" s="1"/>
    </row>
    <row r="34" spans="1:7" x14ac:dyDescent="0.25">
      <c r="A34" s="8" t="s">
        <v>21</v>
      </c>
      <c r="B34" s="9">
        <v>6499</v>
      </c>
      <c r="C34" s="10">
        <v>6835</v>
      </c>
      <c r="D34" s="9">
        <f t="shared" si="0"/>
        <v>336</v>
      </c>
      <c r="E34" s="20">
        <f t="shared" si="1"/>
        <v>5.1700261578704415E-2</v>
      </c>
      <c r="F34" s="30">
        <v>2823</v>
      </c>
      <c r="G34" s="1"/>
    </row>
    <row r="35" spans="1:7" x14ac:dyDescent="0.25">
      <c r="A35" s="8" t="s">
        <v>22</v>
      </c>
      <c r="B35" s="9">
        <v>2315</v>
      </c>
      <c r="C35" s="10">
        <v>2387</v>
      </c>
      <c r="D35" s="9">
        <f t="shared" si="0"/>
        <v>72</v>
      </c>
      <c r="E35" s="20">
        <f t="shared" si="1"/>
        <v>3.1101511879049675E-2</v>
      </c>
      <c r="F35" s="30">
        <v>918</v>
      </c>
      <c r="G35" s="1"/>
    </row>
    <row r="36" spans="1:7" x14ac:dyDescent="0.25">
      <c r="A36" s="8" t="s">
        <v>32</v>
      </c>
      <c r="B36" s="9">
        <v>4532</v>
      </c>
      <c r="C36" s="10">
        <v>4776</v>
      </c>
      <c r="D36" s="9">
        <f t="shared" si="0"/>
        <v>244</v>
      </c>
      <c r="E36" s="20">
        <f t="shared" si="1"/>
        <v>5.3839364518976168E-2</v>
      </c>
      <c r="F36" s="30">
        <v>2007</v>
      </c>
      <c r="G36" s="1"/>
    </row>
    <row r="37" spans="1:7" x14ac:dyDescent="0.25">
      <c r="A37" s="8" t="s">
        <v>76</v>
      </c>
      <c r="B37" s="9">
        <v>7519</v>
      </c>
      <c r="C37" s="10">
        <v>7535</v>
      </c>
      <c r="D37" s="9">
        <f t="shared" si="0"/>
        <v>16</v>
      </c>
      <c r="E37" s="20">
        <f t="shared" si="1"/>
        <v>2.1279425455512702E-3</v>
      </c>
      <c r="F37" s="30">
        <v>3105</v>
      </c>
      <c r="G37" s="1"/>
    </row>
    <row r="38" spans="1:7" x14ac:dyDescent="0.25">
      <c r="A38" s="8" t="s">
        <v>8</v>
      </c>
      <c r="B38" s="9">
        <v>113</v>
      </c>
      <c r="C38" s="10">
        <v>121</v>
      </c>
      <c r="D38" s="9">
        <f t="shared" si="0"/>
        <v>8</v>
      </c>
      <c r="E38" s="20">
        <f t="shared" si="1"/>
        <v>7.0796460176991149E-2</v>
      </c>
      <c r="F38" s="30">
        <v>51</v>
      </c>
      <c r="G38" s="1"/>
    </row>
    <row r="39" spans="1:7" x14ac:dyDescent="0.25">
      <c r="A39" s="8" t="s">
        <v>69</v>
      </c>
      <c r="B39" s="9">
        <v>1505</v>
      </c>
      <c r="C39" s="10">
        <v>1497</v>
      </c>
      <c r="D39" s="9">
        <f t="shared" si="0"/>
        <v>-8</v>
      </c>
      <c r="E39" s="20">
        <f t="shared" si="1"/>
        <v>-5.3156146179401996E-3</v>
      </c>
      <c r="F39" s="30">
        <v>618</v>
      </c>
      <c r="G39" s="1"/>
    </row>
    <row r="40" spans="1:7" x14ac:dyDescent="0.25">
      <c r="A40" s="8" t="s">
        <v>15</v>
      </c>
      <c r="B40" s="9">
        <v>672</v>
      </c>
      <c r="C40" s="10">
        <v>682</v>
      </c>
      <c r="D40" s="9">
        <f t="shared" si="0"/>
        <v>10</v>
      </c>
      <c r="E40" s="20">
        <f t="shared" si="1"/>
        <v>1.488095238095238E-2</v>
      </c>
      <c r="F40" s="30">
        <v>274</v>
      </c>
      <c r="G40" s="1"/>
    </row>
    <row r="41" spans="1:7" x14ac:dyDescent="0.25">
      <c r="A41" s="8" t="s">
        <v>56</v>
      </c>
      <c r="B41" s="9">
        <v>180</v>
      </c>
      <c r="C41" s="10">
        <v>203</v>
      </c>
      <c r="D41" s="9">
        <f t="shared" si="0"/>
        <v>23</v>
      </c>
      <c r="E41" s="20">
        <f t="shared" si="1"/>
        <v>0.12777777777777777</v>
      </c>
      <c r="F41" s="30">
        <v>84</v>
      </c>
      <c r="G41" s="1"/>
    </row>
    <row r="42" spans="1:7" x14ac:dyDescent="0.25">
      <c r="A42" s="8" t="s">
        <v>50</v>
      </c>
      <c r="B42" s="9">
        <v>925</v>
      </c>
      <c r="C42" s="10">
        <v>955</v>
      </c>
      <c r="D42" s="9">
        <f t="shared" si="0"/>
        <v>30</v>
      </c>
      <c r="E42" s="20">
        <f t="shared" si="1"/>
        <v>3.2432432432432434E-2</v>
      </c>
      <c r="F42" s="30">
        <v>420</v>
      </c>
      <c r="G42" s="1"/>
    </row>
    <row r="43" spans="1:7" x14ac:dyDescent="0.25">
      <c r="A43" s="8" t="s">
        <v>20</v>
      </c>
      <c r="B43" s="9">
        <v>3938</v>
      </c>
      <c r="C43" s="10">
        <v>4158</v>
      </c>
      <c r="D43" s="9">
        <f t="shared" si="0"/>
        <v>220</v>
      </c>
      <c r="E43" s="20">
        <f t="shared" si="1"/>
        <v>5.5865921787709494E-2</v>
      </c>
      <c r="F43" s="30">
        <v>1766</v>
      </c>
      <c r="G43" s="1"/>
    </row>
    <row r="44" spans="1:7" x14ac:dyDescent="0.25">
      <c r="A44" s="8" t="s">
        <v>26</v>
      </c>
      <c r="B44" s="9">
        <v>1835</v>
      </c>
      <c r="C44" s="10">
        <v>2131</v>
      </c>
      <c r="D44" s="9">
        <f t="shared" si="0"/>
        <v>296</v>
      </c>
      <c r="E44" s="20">
        <f t="shared" si="1"/>
        <v>0.16130790190735694</v>
      </c>
      <c r="F44" s="30">
        <v>145</v>
      </c>
      <c r="G44" s="1"/>
    </row>
    <row r="45" spans="1:7" x14ac:dyDescent="0.25">
      <c r="A45" s="8" t="s">
        <v>25</v>
      </c>
      <c r="B45" s="9">
        <v>1646</v>
      </c>
      <c r="C45" s="10">
        <v>1815</v>
      </c>
      <c r="D45" s="9">
        <f t="shared" si="0"/>
        <v>169</v>
      </c>
      <c r="E45" s="20">
        <f t="shared" si="1"/>
        <v>0.10267314702308628</v>
      </c>
      <c r="F45" s="30">
        <v>679</v>
      </c>
      <c r="G45" s="1"/>
    </row>
    <row r="46" spans="1:7" x14ac:dyDescent="0.25">
      <c r="A46" s="8" t="s">
        <v>85</v>
      </c>
      <c r="B46" s="9">
        <v>1538</v>
      </c>
      <c r="C46" s="10">
        <v>1707</v>
      </c>
      <c r="D46" s="9">
        <f t="shared" si="0"/>
        <v>169</v>
      </c>
      <c r="E46" s="20">
        <f t="shared" si="1"/>
        <v>0.10988296488946683</v>
      </c>
      <c r="F46" s="30">
        <v>623</v>
      </c>
      <c r="G46" s="1"/>
    </row>
    <row r="47" spans="1:7" x14ac:dyDescent="0.25">
      <c r="A47" s="8" t="s">
        <v>61</v>
      </c>
      <c r="B47" s="9">
        <v>3383</v>
      </c>
      <c r="C47" s="10">
        <v>3571</v>
      </c>
      <c r="D47" s="9">
        <f t="shared" si="0"/>
        <v>188</v>
      </c>
      <c r="E47" s="20">
        <f t="shared" si="1"/>
        <v>5.5571977534732489E-2</v>
      </c>
      <c r="F47" s="30">
        <v>1659</v>
      </c>
      <c r="G47" s="1"/>
    </row>
    <row r="48" spans="1:7" x14ac:dyDescent="0.25">
      <c r="A48" s="8" t="s">
        <v>53</v>
      </c>
      <c r="B48" s="9">
        <v>300</v>
      </c>
      <c r="C48" s="10">
        <v>274</v>
      </c>
      <c r="D48" s="9">
        <f t="shared" si="0"/>
        <v>-26</v>
      </c>
      <c r="E48" s="20">
        <f t="shared" si="1"/>
        <v>-8.666666666666667E-2</v>
      </c>
      <c r="F48" s="30">
        <v>108</v>
      </c>
      <c r="G48" s="1"/>
    </row>
    <row r="49" spans="1:7" x14ac:dyDescent="0.25">
      <c r="A49" s="8" t="s">
        <v>51</v>
      </c>
      <c r="B49" s="9">
        <v>273</v>
      </c>
      <c r="C49" s="10">
        <v>300</v>
      </c>
      <c r="D49" s="9">
        <f t="shared" si="0"/>
        <v>27</v>
      </c>
      <c r="E49" s="20">
        <f t="shared" si="1"/>
        <v>9.8901098901098897E-2</v>
      </c>
      <c r="F49" s="30">
        <v>128</v>
      </c>
      <c r="G49" s="1"/>
    </row>
    <row r="50" spans="1:7" x14ac:dyDescent="0.25">
      <c r="A50" s="8" t="s">
        <v>29</v>
      </c>
      <c r="B50" s="9">
        <v>1346</v>
      </c>
      <c r="C50" s="10">
        <v>1375</v>
      </c>
      <c r="D50" s="9">
        <f t="shared" si="0"/>
        <v>29</v>
      </c>
      <c r="E50" s="20">
        <f t="shared" si="1"/>
        <v>2.1545319465081723E-2</v>
      </c>
      <c r="F50" s="30">
        <v>496</v>
      </c>
      <c r="G50" s="1"/>
    </row>
    <row r="51" spans="1:7" x14ac:dyDescent="0.25">
      <c r="A51" s="8" t="s">
        <v>57</v>
      </c>
      <c r="B51" s="9">
        <v>201</v>
      </c>
      <c r="C51" s="10">
        <v>201</v>
      </c>
      <c r="D51" s="9">
        <f t="shared" si="0"/>
        <v>0</v>
      </c>
      <c r="E51" s="20">
        <f t="shared" si="1"/>
        <v>0</v>
      </c>
      <c r="F51" s="30">
        <v>90</v>
      </c>
      <c r="G51" s="1"/>
    </row>
    <row r="52" spans="1:7" x14ac:dyDescent="0.25">
      <c r="A52" s="8" t="s">
        <v>64</v>
      </c>
      <c r="B52" s="9">
        <v>3729</v>
      </c>
      <c r="C52" s="10">
        <v>3839</v>
      </c>
      <c r="D52" s="9">
        <f t="shared" si="0"/>
        <v>110</v>
      </c>
      <c r="E52" s="20">
        <f t="shared" si="1"/>
        <v>2.9498525073746312E-2</v>
      </c>
      <c r="F52" s="30">
        <v>1509</v>
      </c>
      <c r="G52" s="1"/>
    </row>
    <row r="53" spans="1:7" x14ac:dyDescent="0.25">
      <c r="A53" s="8" t="s">
        <v>39</v>
      </c>
      <c r="B53" s="9">
        <v>8577</v>
      </c>
      <c r="C53" s="10">
        <v>8904</v>
      </c>
      <c r="D53" s="9">
        <f t="shared" si="0"/>
        <v>327</v>
      </c>
      <c r="E53" s="20">
        <f t="shared" si="1"/>
        <v>3.8125218607904861E-2</v>
      </c>
      <c r="F53" s="30">
        <v>3617</v>
      </c>
      <c r="G53" s="1"/>
    </row>
    <row r="54" spans="1:7" x14ac:dyDescent="0.25">
      <c r="A54" s="8" t="s">
        <v>23</v>
      </c>
      <c r="B54" s="9">
        <v>4983</v>
      </c>
      <c r="C54" s="10">
        <v>5179</v>
      </c>
      <c r="D54" s="9">
        <f t="shared" si="0"/>
        <v>196</v>
      </c>
      <c r="E54" s="20">
        <f t="shared" si="1"/>
        <v>3.9333734697973112E-2</v>
      </c>
      <c r="F54" s="30">
        <v>2175</v>
      </c>
      <c r="G54" s="1"/>
    </row>
    <row r="55" spans="1:7" x14ac:dyDescent="0.25">
      <c r="A55" s="8" t="s">
        <v>72</v>
      </c>
      <c r="B55" s="9">
        <v>220</v>
      </c>
      <c r="C55" s="10">
        <v>276</v>
      </c>
      <c r="D55" s="9">
        <f t="shared" si="0"/>
        <v>56</v>
      </c>
      <c r="E55" s="20">
        <f t="shared" si="1"/>
        <v>0.25454545454545452</v>
      </c>
      <c r="F55" s="30">
        <v>139</v>
      </c>
      <c r="G55" s="1"/>
    </row>
    <row r="56" spans="1:7" x14ac:dyDescent="0.25">
      <c r="A56" s="8" t="s">
        <v>88</v>
      </c>
      <c r="B56" s="9">
        <v>144</v>
      </c>
      <c r="C56" s="10">
        <v>156</v>
      </c>
      <c r="D56" s="9">
        <f t="shared" si="0"/>
        <v>12</v>
      </c>
      <c r="E56" s="20">
        <f t="shared" si="1"/>
        <v>8.3333333333333329E-2</v>
      </c>
      <c r="F56" s="30">
        <v>59</v>
      </c>
      <c r="G56" s="1"/>
    </row>
    <row r="57" spans="1:7" x14ac:dyDescent="0.25">
      <c r="A57" s="8" t="s">
        <v>45</v>
      </c>
      <c r="B57" s="9">
        <v>4873</v>
      </c>
      <c r="C57" s="10">
        <v>5250</v>
      </c>
      <c r="D57" s="9">
        <f t="shared" si="0"/>
        <v>377</v>
      </c>
      <c r="E57" s="20">
        <f t="shared" si="1"/>
        <v>7.736507285040016E-2</v>
      </c>
      <c r="F57" s="30">
        <v>2342</v>
      </c>
      <c r="G57" s="1"/>
    </row>
    <row r="58" spans="1:7" x14ac:dyDescent="0.25">
      <c r="A58" s="8" t="s">
        <v>52</v>
      </c>
      <c r="B58" s="9">
        <v>125</v>
      </c>
      <c r="C58" s="10">
        <v>146</v>
      </c>
      <c r="D58" s="9">
        <f t="shared" si="0"/>
        <v>21</v>
      </c>
      <c r="E58" s="20">
        <f t="shared" si="1"/>
        <v>0.16800000000000001</v>
      </c>
      <c r="F58" s="30">
        <v>60</v>
      </c>
      <c r="G58" s="1"/>
    </row>
    <row r="59" spans="1:7" x14ac:dyDescent="0.25">
      <c r="A59" s="8" t="s">
        <v>47</v>
      </c>
      <c r="B59" s="9">
        <v>14666</v>
      </c>
      <c r="C59" s="10">
        <v>15244</v>
      </c>
      <c r="D59" s="9">
        <f t="shared" si="0"/>
        <v>578</v>
      </c>
      <c r="E59" s="20">
        <f t="shared" si="1"/>
        <v>3.94108823128324E-2</v>
      </c>
      <c r="F59" s="30">
        <v>6604</v>
      </c>
      <c r="G59" s="1"/>
    </row>
    <row r="60" spans="1:7" x14ac:dyDescent="0.25">
      <c r="A60" s="8" t="s">
        <v>79</v>
      </c>
      <c r="B60" s="9">
        <v>216</v>
      </c>
      <c r="C60" s="10">
        <v>256</v>
      </c>
      <c r="D60" s="9">
        <f t="shared" si="0"/>
        <v>40</v>
      </c>
      <c r="E60" s="20">
        <f t="shared" si="1"/>
        <v>0.18518518518518517</v>
      </c>
      <c r="F60" s="30">
        <v>105</v>
      </c>
      <c r="G60" s="1"/>
    </row>
    <row r="61" spans="1:7" x14ac:dyDescent="0.25">
      <c r="A61" s="8" t="s">
        <v>3</v>
      </c>
      <c r="B61" s="9">
        <v>5300</v>
      </c>
      <c r="C61" s="10">
        <v>5455</v>
      </c>
      <c r="D61" s="9">
        <f t="shared" si="0"/>
        <v>155</v>
      </c>
      <c r="E61" s="20">
        <f t="shared" si="1"/>
        <v>2.9245283018867925E-2</v>
      </c>
      <c r="F61" s="30">
        <v>2186</v>
      </c>
      <c r="G61" s="1"/>
    </row>
    <row r="62" spans="1:7" x14ac:dyDescent="0.25">
      <c r="A62" s="8" t="s">
        <v>10</v>
      </c>
      <c r="B62" s="9">
        <v>363</v>
      </c>
      <c r="C62" s="10">
        <v>389</v>
      </c>
      <c r="D62" s="9">
        <f t="shared" si="0"/>
        <v>26</v>
      </c>
      <c r="E62" s="20">
        <f t="shared" si="1"/>
        <v>7.1625344352617082E-2</v>
      </c>
      <c r="F62" s="30">
        <v>147</v>
      </c>
      <c r="G62" s="1"/>
    </row>
    <row r="63" spans="1:7" x14ac:dyDescent="0.25">
      <c r="A63" s="8" t="s">
        <v>83</v>
      </c>
      <c r="B63" s="9">
        <v>8721</v>
      </c>
      <c r="C63" s="10">
        <v>8984</v>
      </c>
      <c r="D63" s="9">
        <f t="shared" si="0"/>
        <v>263</v>
      </c>
      <c r="E63" s="20">
        <f t="shared" si="1"/>
        <v>3.0157092076596722E-2</v>
      </c>
      <c r="F63" s="30">
        <v>3662</v>
      </c>
      <c r="G63" s="1"/>
    </row>
    <row r="64" spans="1:7" x14ac:dyDescent="0.25">
      <c r="A64" s="8" t="s">
        <v>6</v>
      </c>
      <c r="B64" s="9">
        <v>2579</v>
      </c>
      <c r="C64" s="10">
        <v>2635</v>
      </c>
      <c r="D64" s="9">
        <f t="shared" si="0"/>
        <v>56</v>
      </c>
      <c r="E64" s="20">
        <f t="shared" si="1"/>
        <v>2.1713842574641335E-2</v>
      </c>
      <c r="F64" s="30">
        <v>1095</v>
      </c>
      <c r="G64" s="1"/>
    </row>
    <row r="65" spans="1:7" x14ac:dyDescent="0.25">
      <c r="A65" s="8" t="s">
        <v>71</v>
      </c>
      <c r="B65" s="9">
        <v>263</v>
      </c>
      <c r="C65" s="10">
        <v>252</v>
      </c>
      <c r="D65" s="9">
        <f t="shared" si="0"/>
        <v>-11</v>
      </c>
      <c r="E65" s="20">
        <f t="shared" si="1"/>
        <v>-4.1825095057034217E-2</v>
      </c>
      <c r="F65" s="30">
        <v>116</v>
      </c>
      <c r="G65" s="1"/>
    </row>
    <row r="66" spans="1:7" x14ac:dyDescent="0.25">
      <c r="A66" s="8" t="s">
        <v>75</v>
      </c>
      <c r="B66" s="9">
        <v>319</v>
      </c>
      <c r="C66" s="10">
        <v>329</v>
      </c>
      <c r="D66" s="9">
        <f t="shared" si="0"/>
        <v>10</v>
      </c>
      <c r="E66" s="20">
        <f t="shared" si="1"/>
        <v>3.1347962382445138E-2</v>
      </c>
      <c r="F66" s="30">
        <v>138</v>
      </c>
      <c r="G66" s="1"/>
    </row>
    <row r="67" spans="1:7" x14ac:dyDescent="0.25">
      <c r="A67" s="8" t="s">
        <v>82</v>
      </c>
      <c r="B67" s="9">
        <v>320</v>
      </c>
      <c r="C67" s="10">
        <v>321</v>
      </c>
      <c r="D67" s="9">
        <f t="shared" si="0"/>
        <v>1</v>
      </c>
      <c r="E67" s="20">
        <f t="shared" si="1"/>
        <v>3.1250000000000002E-3</v>
      </c>
      <c r="F67" s="30">
        <v>148</v>
      </c>
      <c r="G67" s="1"/>
    </row>
    <row r="68" spans="1:7" x14ac:dyDescent="0.25">
      <c r="A68" s="8" t="s">
        <v>84</v>
      </c>
      <c r="B68" s="9">
        <v>4250</v>
      </c>
      <c r="C68" s="10">
        <v>4553</v>
      </c>
      <c r="D68" s="9">
        <f t="shared" ref="D68:D91" si="2">C68-B68</f>
        <v>303</v>
      </c>
      <c r="E68" s="20">
        <f t="shared" ref="E68:E91" si="3">D68/B68</f>
        <v>7.1294117647058827E-2</v>
      </c>
      <c r="F68" s="30">
        <v>1875</v>
      </c>
      <c r="G68" s="1"/>
    </row>
    <row r="69" spans="1:7" x14ac:dyDescent="0.25">
      <c r="A69" s="8" t="s">
        <v>11</v>
      </c>
      <c r="B69" s="9">
        <v>144</v>
      </c>
      <c r="C69" s="10">
        <v>145</v>
      </c>
      <c r="D69" s="9">
        <f t="shared" si="2"/>
        <v>1</v>
      </c>
      <c r="E69" s="20">
        <f t="shared" si="3"/>
        <v>6.9444444444444441E-3</v>
      </c>
      <c r="F69" s="30">
        <v>63</v>
      </c>
      <c r="G69" s="1"/>
    </row>
    <row r="70" spans="1:7" x14ac:dyDescent="0.25">
      <c r="A70" s="8" t="s">
        <v>35</v>
      </c>
      <c r="B70" s="9">
        <v>4050</v>
      </c>
      <c r="C70" s="10">
        <v>4134</v>
      </c>
      <c r="D70" s="9">
        <f t="shared" si="2"/>
        <v>84</v>
      </c>
      <c r="E70" s="20">
        <f t="shared" si="3"/>
        <v>2.074074074074074E-2</v>
      </c>
      <c r="F70" s="30">
        <v>1734</v>
      </c>
      <c r="G70" s="1"/>
    </row>
    <row r="71" spans="1:7" x14ac:dyDescent="0.25">
      <c r="A71" s="8" t="s">
        <v>34</v>
      </c>
      <c r="B71" s="9">
        <v>6838</v>
      </c>
      <c r="C71" s="10">
        <v>7223</v>
      </c>
      <c r="D71" s="9">
        <f t="shared" si="2"/>
        <v>385</v>
      </c>
      <c r="E71" s="20">
        <f t="shared" si="3"/>
        <v>5.6303012576776834E-2</v>
      </c>
      <c r="F71" s="30">
        <v>3036</v>
      </c>
      <c r="G71" s="1"/>
    </row>
    <row r="72" spans="1:7" x14ac:dyDescent="0.25">
      <c r="A72" s="8" t="s">
        <v>18</v>
      </c>
      <c r="B72" s="9">
        <v>4028</v>
      </c>
      <c r="C72" s="10">
        <v>4079</v>
      </c>
      <c r="D72" s="9">
        <f t="shared" si="2"/>
        <v>51</v>
      </c>
      <c r="E72" s="20">
        <f t="shared" si="3"/>
        <v>1.2661370407149951E-2</v>
      </c>
      <c r="F72" s="30">
        <v>1703</v>
      </c>
      <c r="G72" s="1"/>
    </row>
    <row r="73" spans="1:7" x14ac:dyDescent="0.25">
      <c r="A73" s="8" t="s">
        <v>60</v>
      </c>
      <c r="B73" s="9">
        <v>7511</v>
      </c>
      <c r="C73" s="10">
        <v>7742</v>
      </c>
      <c r="D73" s="9">
        <f t="shared" si="2"/>
        <v>231</v>
      </c>
      <c r="E73" s="20">
        <f t="shared" si="3"/>
        <v>3.0754892823858342E-2</v>
      </c>
      <c r="F73" s="30">
        <v>3165</v>
      </c>
      <c r="G73" s="1"/>
    </row>
    <row r="74" spans="1:7" x14ac:dyDescent="0.25">
      <c r="A74" s="8" t="s">
        <v>16</v>
      </c>
      <c r="B74" s="9">
        <v>6338</v>
      </c>
      <c r="C74" s="10">
        <v>6282</v>
      </c>
      <c r="D74" s="9">
        <f t="shared" si="2"/>
        <v>-56</v>
      </c>
      <c r="E74" s="20">
        <f t="shared" si="3"/>
        <v>-8.8355948248658878E-3</v>
      </c>
      <c r="F74" s="30">
        <v>2596</v>
      </c>
      <c r="G74" s="1"/>
    </row>
    <row r="75" spans="1:7" x14ac:dyDescent="0.25">
      <c r="A75" s="8" t="s">
        <v>81</v>
      </c>
      <c r="B75" s="9">
        <v>261</v>
      </c>
      <c r="C75" s="10">
        <v>271</v>
      </c>
      <c r="D75" s="9">
        <f t="shared" si="2"/>
        <v>10</v>
      </c>
      <c r="E75" s="20">
        <f t="shared" si="3"/>
        <v>3.8314176245210725E-2</v>
      </c>
      <c r="F75" s="30">
        <v>99</v>
      </c>
      <c r="G75" s="1"/>
    </row>
    <row r="76" spans="1:7" x14ac:dyDescent="0.25">
      <c r="A76" s="8" t="s">
        <v>14</v>
      </c>
      <c r="B76" s="9">
        <v>342</v>
      </c>
      <c r="C76" s="10">
        <v>301</v>
      </c>
      <c r="D76" s="9">
        <f t="shared" si="2"/>
        <v>-41</v>
      </c>
      <c r="E76" s="20">
        <f t="shared" si="3"/>
        <v>-0.11988304093567251</v>
      </c>
      <c r="F76" s="30">
        <v>134</v>
      </c>
      <c r="G76" s="1"/>
    </row>
    <row r="77" spans="1:7" x14ac:dyDescent="0.25">
      <c r="A77" s="8" t="s">
        <v>17</v>
      </c>
      <c r="B77" s="9">
        <v>465</v>
      </c>
      <c r="C77" s="10">
        <v>515</v>
      </c>
      <c r="D77" s="9">
        <f t="shared" si="2"/>
        <v>50</v>
      </c>
      <c r="E77" s="20">
        <f t="shared" si="3"/>
        <v>0.10752688172043011</v>
      </c>
      <c r="F77" s="30">
        <v>201</v>
      </c>
      <c r="G77" s="1"/>
    </row>
    <row r="78" spans="1:7" x14ac:dyDescent="0.25">
      <c r="A78" s="8" t="s">
        <v>4</v>
      </c>
      <c r="B78" s="9">
        <v>11460</v>
      </c>
      <c r="C78" s="10">
        <v>11840</v>
      </c>
      <c r="D78" s="9">
        <f t="shared" si="2"/>
        <v>380</v>
      </c>
      <c r="E78" s="20">
        <f t="shared" si="3"/>
        <v>3.3158813263525308E-2</v>
      </c>
      <c r="F78" s="30">
        <v>5090</v>
      </c>
      <c r="G78" s="1"/>
    </row>
    <row r="79" spans="1:7" x14ac:dyDescent="0.25">
      <c r="A79" s="8" t="s">
        <v>12</v>
      </c>
      <c r="B79" s="9">
        <v>176</v>
      </c>
      <c r="C79" s="10">
        <v>203</v>
      </c>
      <c r="D79" s="9">
        <f t="shared" si="2"/>
        <v>27</v>
      </c>
      <c r="E79" s="20">
        <f t="shared" si="3"/>
        <v>0.15340909090909091</v>
      </c>
      <c r="F79" s="30">
        <v>69</v>
      </c>
      <c r="G79" s="1"/>
    </row>
    <row r="80" spans="1:7" x14ac:dyDescent="0.25">
      <c r="A80" s="8" t="s">
        <v>90</v>
      </c>
      <c r="B80" s="9">
        <v>5031</v>
      </c>
      <c r="C80" s="10">
        <v>5228</v>
      </c>
      <c r="D80" s="9">
        <f t="shared" si="2"/>
        <v>197</v>
      </c>
      <c r="E80" s="20">
        <f t="shared" si="3"/>
        <v>3.915722520373683E-2</v>
      </c>
      <c r="F80" s="30">
        <v>2398</v>
      </c>
      <c r="G80" s="1"/>
    </row>
    <row r="81" spans="1:7" x14ac:dyDescent="0.25">
      <c r="A81" s="8" t="s">
        <v>31</v>
      </c>
      <c r="B81" s="9">
        <v>1096</v>
      </c>
      <c r="C81" s="10">
        <v>1226</v>
      </c>
      <c r="D81" s="9">
        <f t="shared" si="2"/>
        <v>130</v>
      </c>
      <c r="E81" s="20">
        <f t="shared" si="3"/>
        <v>0.11861313868613138</v>
      </c>
      <c r="F81" s="30">
        <v>486</v>
      </c>
      <c r="G81" s="1"/>
    </row>
    <row r="82" spans="1:7" x14ac:dyDescent="0.25">
      <c r="A82" s="8" t="s">
        <v>62</v>
      </c>
      <c r="B82" s="9">
        <v>1546</v>
      </c>
      <c r="C82" s="10">
        <v>1775</v>
      </c>
      <c r="D82" s="9">
        <f t="shared" si="2"/>
        <v>229</v>
      </c>
      <c r="E82" s="20">
        <f t="shared" si="3"/>
        <v>0.148124191461837</v>
      </c>
      <c r="F82" s="30">
        <v>517</v>
      </c>
      <c r="G82" s="1"/>
    </row>
    <row r="83" spans="1:7" x14ac:dyDescent="0.25">
      <c r="A83" s="8" t="s">
        <v>46</v>
      </c>
      <c r="B83" s="9">
        <v>2377</v>
      </c>
      <c r="C83" s="10">
        <v>2403</v>
      </c>
      <c r="D83" s="9">
        <f t="shared" si="2"/>
        <v>26</v>
      </c>
      <c r="E83" s="20">
        <f t="shared" si="3"/>
        <v>1.093815734118637E-2</v>
      </c>
      <c r="F83" s="30">
        <v>985</v>
      </c>
      <c r="G83" s="1"/>
    </row>
    <row r="84" spans="1:7" x14ac:dyDescent="0.25">
      <c r="A84" s="8" t="s">
        <v>89</v>
      </c>
      <c r="B84" s="9">
        <v>1135</v>
      </c>
      <c r="C84" s="10">
        <v>1137</v>
      </c>
      <c r="D84" s="9">
        <f t="shared" si="2"/>
        <v>2</v>
      </c>
      <c r="E84" s="20">
        <f t="shared" si="3"/>
        <v>1.762114537444934E-3</v>
      </c>
      <c r="F84" s="30">
        <v>524</v>
      </c>
      <c r="G84" s="1"/>
    </row>
    <row r="85" spans="1:7" x14ac:dyDescent="0.25">
      <c r="A85" s="8" t="s">
        <v>77</v>
      </c>
      <c r="B85" s="9">
        <v>3680</v>
      </c>
      <c r="C85" s="10">
        <v>3887</v>
      </c>
      <c r="D85" s="9">
        <f t="shared" si="2"/>
        <v>207</v>
      </c>
      <c r="E85" s="20">
        <f t="shared" si="3"/>
        <v>5.6250000000000001E-2</v>
      </c>
      <c r="F85" s="30">
        <v>1691</v>
      </c>
      <c r="G85" s="1"/>
    </row>
    <row r="86" spans="1:7" x14ac:dyDescent="0.25">
      <c r="A86" s="8" t="s">
        <v>38</v>
      </c>
      <c r="B86" s="9">
        <v>3754</v>
      </c>
      <c r="C86" s="10">
        <v>3804</v>
      </c>
      <c r="D86" s="9">
        <f t="shared" si="2"/>
        <v>50</v>
      </c>
      <c r="E86" s="20">
        <f t="shared" si="3"/>
        <v>1.3319126265316995E-2</v>
      </c>
      <c r="F86" s="30">
        <v>1756</v>
      </c>
      <c r="G86" s="1"/>
    </row>
    <row r="87" spans="1:7" x14ac:dyDescent="0.25">
      <c r="A87" s="8" t="s">
        <v>40</v>
      </c>
      <c r="B87" s="9">
        <v>5901</v>
      </c>
      <c r="C87" s="10">
        <v>6273</v>
      </c>
      <c r="D87" s="9">
        <f t="shared" si="2"/>
        <v>372</v>
      </c>
      <c r="E87" s="20">
        <f t="shared" si="3"/>
        <v>6.3040162684290801E-2</v>
      </c>
      <c r="F87" s="30">
        <v>2457</v>
      </c>
      <c r="G87" s="1"/>
    </row>
    <row r="88" spans="1:7" x14ac:dyDescent="0.25">
      <c r="A88" s="8" t="s">
        <v>73</v>
      </c>
      <c r="B88" s="9">
        <v>2117</v>
      </c>
      <c r="C88" s="10">
        <v>2396</v>
      </c>
      <c r="D88" s="9">
        <f t="shared" si="2"/>
        <v>279</v>
      </c>
      <c r="E88" s="20">
        <f t="shared" si="3"/>
        <v>0.13179026924893716</v>
      </c>
      <c r="F88" s="30">
        <v>940</v>
      </c>
      <c r="G88" s="1"/>
    </row>
    <row r="89" spans="1:7" x14ac:dyDescent="0.25">
      <c r="A89" s="8" t="s">
        <v>28</v>
      </c>
      <c r="B89" s="9">
        <v>6278</v>
      </c>
      <c r="C89" s="10">
        <v>6547</v>
      </c>
      <c r="D89" s="9">
        <f t="shared" si="2"/>
        <v>269</v>
      </c>
      <c r="E89" s="20">
        <f t="shared" si="3"/>
        <v>4.2848040777317617E-2</v>
      </c>
      <c r="F89" s="30">
        <v>2557</v>
      </c>
      <c r="G89" s="1"/>
    </row>
    <row r="90" spans="1:7" x14ac:dyDescent="0.25">
      <c r="A90" s="8" t="s">
        <v>37</v>
      </c>
      <c r="B90" s="9">
        <v>663</v>
      </c>
      <c r="C90" s="10">
        <v>767</v>
      </c>
      <c r="D90" s="9">
        <f t="shared" si="2"/>
        <v>104</v>
      </c>
      <c r="E90" s="20">
        <f t="shared" si="3"/>
        <v>0.15686274509803921</v>
      </c>
      <c r="F90" s="30">
        <v>344</v>
      </c>
      <c r="G90" s="1"/>
    </row>
    <row r="91" spans="1:7" s="16" customFormat="1" ht="13.8" thickBot="1" x14ac:dyDescent="0.3">
      <c r="A91" s="13" t="s">
        <v>1</v>
      </c>
      <c r="B91" s="14">
        <v>290100</v>
      </c>
      <c r="C91" s="15">
        <v>302402</v>
      </c>
      <c r="D91" s="14">
        <f t="shared" si="2"/>
        <v>12302</v>
      </c>
      <c r="E91" s="28">
        <f t="shared" si="3"/>
        <v>4.2406066873491896E-2</v>
      </c>
      <c r="F91" s="29">
        <v>126487</v>
      </c>
      <c r="G91" s="17"/>
    </row>
    <row r="94" spans="1:7" ht="15" x14ac:dyDescent="0.25">
      <c r="A94" s="6" t="s">
        <v>150</v>
      </c>
    </row>
    <row r="95" spans="1:7" ht="15" x14ac:dyDescent="0.25">
      <c r="A95" s="6" t="s">
        <v>152</v>
      </c>
    </row>
  </sheetData>
  <sheetProtection password="CE3E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workbookViewId="0"/>
  </sheetViews>
  <sheetFormatPr defaultColWidth="8.88671875" defaultRowHeight="13.2" x14ac:dyDescent="0.25"/>
  <cols>
    <col min="1" max="1" width="23.6640625" style="3" bestFit="1" customWidth="1"/>
    <col min="2" max="20" width="12" style="1" bestFit="1" customWidth="1"/>
    <col min="21" max="16384" width="8.88671875" style="1"/>
  </cols>
  <sheetData>
    <row r="1" spans="1:20" s="2" customFormat="1" x14ac:dyDescent="0.25">
      <c r="A1" s="2" t="s">
        <v>2</v>
      </c>
      <c r="B1" s="2" t="s">
        <v>92</v>
      </c>
      <c r="C1" s="2" t="s">
        <v>93</v>
      </c>
      <c r="D1" s="2" t="s">
        <v>94</v>
      </c>
      <c r="E1" s="2" t="s">
        <v>95</v>
      </c>
      <c r="F1" s="2" t="s">
        <v>96</v>
      </c>
      <c r="G1" s="2" t="s">
        <v>97</v>
      </c>
      <c r="H1" s="2" t="s">
        <v>98</v>
      </c>
      <c r="I1" s="2" t="s">
        <v>99</v>
      </c>
      <c r="J1" s="2" t="s">
        <v>100</v>
      </c>
      <c r="K1" s="2" t="s">
        <v>101</v>
      </c>
      <c r="L1" s="2" t="s">
        <v>102</v>
      </c>
      <c r="M1" s="2" t="s">
        <v>103</v>
      </c>
      <c r="N1" s="2" t="s">
        <v>104</v>
      </c>
      <c r="O1" s="2" t="s">
        <v>105</v>
      </c>
      <c r="P1" s="2" t="s">
        <v>106</v>
      </c>
      <c r="Q1" s="2" t="s">
        <v>107</v>
      </c>
      <c r="R1" s="2" t="s">
        <v>108</v>
      </c>
      <c r="S1" s="2" t="s">
        <v>109</v>
      </c>
      <c r="T1" s="2" t="s">
        <v>129</v>
      </c>
    </row>
    <row r="2" spans="1:20" x14ac:dyDescent="0.25">
      <c r="A2" s="3" t="s">
        <v>27</v>
      </c>
      <c r="B2" s="1">
        <v>147</v>
      </c>
      <c r="C2" s="1">
        <v>172</v>
      </c>
      <c r="D2" s="1">
        <v>158</v>
      </c>
      <c r="E2" s="1">
        <v>190</v>
      </c>
      <c r="F2" s="1">
        <v>147</v>
      </c>
      <c r="G2" s="1">
        <v>140</v>
      </c>
      <c r="H2" s="1">
        <v>148</v>
      </c>
      <c r="I2" s="1">
        <v>197</v>
      </c>
      <c r="J2" s="1">
        <v>219</v>
      </c>
      <c r="K2" s="1">
        <v>249</v>
      </c>
      <c r="L2" s="1">
        <v>208</v>
      </c>
      <c r="M2" s="1">
        <v>162</v>
      </c>
      <c r="N2" s="1">
        <v>193</v>
      </c>
      <c r="O2" s="1">
        <v>147</v>
      </c>
      <c r="P2" s="1">
        <v>124</v>
      </c>
      <c r="Q2" s="1">
        <v>71</v>
      </c>
      <c r="R2" s="1">
        <v>86</v>
      </c>
      <c r="S2" s="1">
        <v>66</v>
      </c>
      <c r="T2" s="1">
        <v>2823</v>
      </c>
    </row>
    <row r="3" spans="1:20" x14ac:dyDescent="0.25">
      <c r="A3" s="3" t="s">
        <v>48</v>
      </c>
      <c r="B3" s="1">
        <v>6</v>
      </c>
      <c r="C3" s="1">
        <v>3</v>
      </c>
      <c r="D3" s="1">
        <v>10</v>
      </c>
      <c r="E3" s="1">
        <v>11</v>
      </c>
      <c r="F3" s="1">
        <v>6</v>
      </c>
      <c r="G3" s="1">
        <v>6</v>
      </c>
      <c r="H3" s="1">
        <v>13</v>
      </c>
      <c r="I3" s="1">
        <v>9</v>
      </c>
      <c r="J3" s="1">
        <v>15</v>
      </c>
      <c r="K3" s="1">
        <v>17</v>
      </c>
      <c r="L3" s="1">
        <v>21</v>
      </c>
      <c r="M3" s="1">
        <v>18</v>
      </c>
      <c r="N3" s="1">
        <v>19</v>
      </c>
      <c r="O3" s="1">
        <v>17</v>
      </c>
      <c r="P3" s="1">
        <v>9</v>
      </c>
      <c r="Q3" s="1">
        <v>7</v>
      </c>
      <c r="R3" s="1">
        <v>1</v>
      </c>
      <c r="S3" s="1">
        <v>2</v>
      </c>
      <c r="T3" s="1">
        <v>191</v>
      </c>
    </row>
    <row r="4" spans="1:20" x14ac:dyDescent="0.25">
      <c r="A4" s="3" t="s">
        <v>36</v>
      </c>
      <c r="B4" s="1">
        <v>52</v>
      </c>
      <c r="C4" s="1">
        <v>64</v>
      </c>
      <c r="D4" s="1">
        <v>55</v>
      </c>
      <c r="E4" s="1">
        <v>76</v>
      </c>
      <c r="F4" s="1">
        <v>70</v>
      </c>
      <c r="G4" s="1">
        <v>66</v>
      </c>
      <c r="H4" s="1">
        <v>66</v>
      </c>
      <c r="I4" s="1">
        <v>68</v>
      </c>
      <c r="J4" s="1">
        <v>87</v>
      </c>
      <c r="K4" s="1">
        <v>98</v>
      </c>
      <c r="L4" s="1">
        <v>98</v>
      </c>
      <c r="M4" s="1">
        <v>137</v>
      </c>
      <c r="N4" s="1">
        <v>121</v>
      </c>
      <c r="O4" s="1">
        <v>74</v>
      </c>
      <c r="P4" s="1">
        <v>70</v>
      </c>
      <c r="Q4" s="1">
        <v>41</v>
      </c>
      <c r="R4" s="1">
        <v>23</v>
      </c>
      <c r="S4" s="1">
        <v>22</v>
      </c>
      <c r="T4" s="1">
        <v>1288</v>
      </c>
    </row>
    <row r="5" spans="1:20" x14ac:dyDescent="0.25">
      <c r="A5" s="3" t="s">
        <v>33</v>
      </c>
      <c r="B5" s="1">
        <v>862</v>
      </c>
      <c r="C5" s="1">
        <v>770</v>
      </c>
      <c r="D5" s="1">
        <v>749</v>
      </c>
      <c r="E5" s="1">
        <v>801</v>
      </c>
      <c r="F5" s="1">
        <v>833</v>
      </c>
      <c r="G5" s="1">
        <v>891</v>
      </c>
      <c r="H5" s="1">
        <v>689</v>
      </c>
      <c r="I5" s="1">
        <v>887</v>
      </c>
      <c r="J5" s="1">
        <v>960</v>
      </c>
      <c r="K5" s="1">
        <v>1005</v>
      </c>
      <c r="L5" s="1">
        <v>957</v>
      </c>
      <c r="M5" s="1">
        <v>874</v>
      </c>
      <c r="N5" s="1">
        <v>867</v>
      </c>
      <c r="O5" s="1">
        <v>680</v>
      </c>
      <c r="P5" s="1">
        <v>540</v>
      </c>
      <c r="Q5" s="1">
        <v>464</v>
      </c>
      <c r="R5" s="1">
        <v>372</v>
      </c>
      <c r="S5" s="1">
        <v>318</v>
      </c>
      <c r="T5" s="1">
        <v>13520</v>
      </c>
    </row>
    <row r="6" spans="1:20" x14ac:dyDescent="0.25">
      <c r="A6" s="3" t="s">
        <v>7</v>
      </c>
      <c r="B6" s="1">
        <v>387</v>
      </c>
      <c r="C6" s="1">
        <v>326</v>
      </c>
      <c r="D6" s="1">
        <v>358</v>
      </c>
      <c r="E6" s="1">
        <v>377</v>
      </c>
      <c r="F6" s="1">
        <v>381</v>
      </c>
      <c r="G6" s="1">
        <v>361</v>
      </c>
      <c r="H6" s="1">
        <v>258</v>
      </c>
      <c r="I6" s="1">
        <v>354</v>
      </c>
      <c r="J6" s="1">
        <v>381</v>
      </c>
      <c r="K6" s="1">
        <v>404</v>
      </c>
      <c r="L6" s="1">
        <v>335</v>
      </c>
      <c r="M6" s="1">
        <v>310</v>
      </c>
      <c r="N6" s="1">
        <v>272</v>
      </c>
      <c r="O6" s="1">
        <v>271</v>
      </c>
      <c r="P6" s="1">
        <v>207</v>
      </c>
      <c r="Q6" s="1">
        <v>169</v>
      </c>
      <c r="R6" s="1">
        <v>125</v>
      </c>
      <c r="S6" s="1">
        <v>77</v>
      </c>
      <c r="T6" s="1">
        <v>5352</v>
      </c>
    </row>
    <row r="7" spans="1:20" x14ac:dyDescent="0.25">
      <c r="A7" s="3" t="s">
        <v>67</v>
      </c>
      <c r="B7" s="1">
        <v>92</v>
      </c>
      <c r="C7" s="1">
        <v>81</v>
      </c>
      <c r="D7" s="1">
        <v>126</v>
      </c>
      <c r="E7" s="1">
        <v>137</v>
      </c>
      <c r="F7" s="1">
        <v>102</v>
      </c>
      <c r="G7" s="1">
        <v>94</v>
      </c>
      <c r="H7" s="1">
        <v>90</v>
      </c>
      <c r="I7" s="1">
        <v>108</v>
      </c>
      <c r="J7" s="1">
        <v>133</v>
      </c>
      <c r="K7" s="1">
        <v>160</v>
      </c>
      <c r="L7" s="1">
        <v>182</v>
      </c>
      <c r="M7" s="1">
        <v>158</v>
      </c>
      <c r="N7" s="1">
        <v>178</v>
      </c>
      <c r="O7" s="1">
        <v>107</v>
      </c>
      <c r="P7" s="1">
        <v>86</v>
      </c>
      <c r="Q7" s="1">
        <v>56</v>
      </c>
      <c r="R7" s="1">
        <v>37</v>
      </c>
      <c r="S7" s="1">
        <v>23</v>
      </c>
      <c r="T7" s="1">
        <v>1948</v>
      </c>
    </row>
    <row r="8" spans="1:20" x14ac:dyDescent="0.25">
      <c r="A8" s="3" t="s">
        <v>86</v>
      </c>
      <c r="B8" s="1">
        <v>25</v>
      </c>
      <c r="C8" s="1">
        <v>26</v>
      </c>
      <c r="D8" s="1">
        <v>30</v>
      </c>
      <c r="E8" s="1">
        <v>41</v>
      </c>
      <c r="F8" s="1">
        <v>27</v>
      </c>
      <c r="G8" s="1">
        <v>18</v>
      </c>
      <c r="H8" s="1">
        <v>17</v>
      </c>
      <c r="I8" s="1">
        <v>28</v>
      </c>
      <c r="J8" s="1">
        <v>49</v>
      </c>
      <c r="K8" s="1">
        <v>61</v>
      </c>
      <c r="L8" s="1">
        <v>43</v>
      </c>
      <c r="M8" s="1">
        <v>36</v>
      </c>
      <c r="N8" s="1">
        <v>36</v>
      </c>
      <c r="O8" s="1">
        <v>22</v>
      </c>
      <c r="P8" s="1">
        <v>22</v>
      </c>
      <c r="Q8" s="1">
        <v>26</v>
      </c>
      <c r="R8" s="1">
        <v>11</v>
      </c>
      <c r="S8" s="1">
        <v>6</v>
      </c>
      <c r="T8" s="1">
        <v>523</v>
      </c>
    </row>
    <row r="9" spans="1:20" x14ac:dyDescent="0.25">
      <c r="A9" s="3" t="s">
        <v>63</v>
      </c>
      <c r="B9" s="1">
        <v>1368</v>
      </c>
      <c r="C9" s="1">
        <v>1091</v>
      </c>
      <c r="D9" s="1">
        <v>1150</v>
      </c>
      <c r="E9" s="1">
        <v>1266</v>
      </c>
      <c r="F9" s="1">
        <v>1481</v>
      </c>
      <c r="G9" s="1">
        <v>1453</v>
      </c>
      <c r="H9" s="1">
        <v>1196</v>
      </c>
      <c r="I9" s="1">
        <v>1225</v>
      </c>
      <c r="J9" s="1">
        <v>1354</v>
      </c>
      <c r="K9" s="1">
        <v>1454</v>
      </c>
      <c r="L9" s="1">
        <v>1296</v>
      </c>
      <c r="M9" s="1">
        <v>1115</v>
      </c>
      <c r="N9" s="1">
        <v>1110</v>
      </c>
      <c r="O9" s="1">
        <v>793</v>
      </c>
      <c r="P9" s="1">
        <v>758</v>
      </c>
      <c r="Q9" s="1">
        <v>579</v>
      </c>
      <c r="R9" s="1">
        <v>407</v>
      </c>
      <c r="S9" s="1">
        <v>349</v>
      </c>
      <c r="T9" s="1">
        <v>19446</v>
      </c>
    </row>
    <row r="10" spans="1:20" x14ac:dyDescent="0.25">
      <c r="A10" s="3" t="s">
        <v>49</v>
      </c>
      <c r="B10" s="1">
        <v>39</v>
      </c>
      <c r="C10" s="1">
        <v>32</v>
      </c>
      <c r="D10" s="1">
        <v>52</v>
      </c>
      <c r="E10" s="1">
        <v>48</v>
      </c>
      <c r="F10" s="1">
        <v>44</v>
      </c>
      <c r="G10" s="1">
        <v>48</v>
      </c>
      <c r="H10" s="1">
        <v>42</v>
      </c>
      <c r="I10" s="1">
        <v>51</v>
      </c>
      <c r="J10" s="1">
        <v>64</v>
      </c>
      <c r="K10" s="1">
        <v>54</v>
      </c>
      <c r="L10" s="1">
        <v>82</v>
      </c>
      <c r="M10" s="1">
        <v>66</v>
      </c>
      <c r="N10" s="1">
        <v>105</v>
      </c>
      <c r="O10" s="1">
        <v>82</v>
      </c>
      <c r="P10" s="1">
        <v>45</v>
      </c>
      <c r="Q10" s="1">
        <v>31</v>
      </c>
      <c r="R10" s="1">
        <v>23</v>
      </c>
      <c r="S10" s="1">
        <v>19</v>
      </c>
      <c r="T10" s="1">
        <v>926</v>
      </c>
    </row>
    <row r="11" spans="1:20" x14ac:dyDescent="0.25">
      <c r="A11" s="3" t="s">
        <v>24</v>
      </c>
      <c r="B11" s="1">
        <v>131</v>
      </c>
      <c r="C11" s="1">
        <v>161</v>
      </c>
      <c r="D11" s="1">
        <v>170</v>
      </c>
      <c r="E11" s="1">
        <v>169</v>
      </c>
      <c r="F11" s="1">
        <v>119</v>
      </c>
      <c r="G11" s="1">
        <v>116</v>
      </c>
      <c r="H11" s="1">
        <v>126</v>
      </c>
      <c r="I11" s="1">
        <v>186</v>
      </c>
      <c r="J11" s="1">
        <v>254</v>
      </c>
      <c r="K11" s="1">
        <v>240</v>
      </c>
      <c r="L11" s="1">
        <v>202</v>
      </c>
      <c r="M11" s="1">
        <v>281</v>
      </c>
      <c r="N11" s="1">
        <v>339</v>
      </c>
      <c r="O11" s="1">
        <v>268</v>
      </c>
      <c r="P11" s="1">
        <v>245</v>
      </c>
      <c r="Q11" s="1">
        <v>174</v>
      </c>
      <c r="R11" s="1">
        <v>122</v>
      </c>
      <c r="S11" s="1">
        <v>86</v>
      </c>
      <c r="T11" s="1">
        <v>3388</v>
      </c>
    </row>
    <row r="12" spans="1:20" x14ac:dyDescent="0.25">
      <c r="A12" s="3" t="s">
        <v>87</v>
      </c>
      <c r="B12" s="1">
        <v>182</v>
      </c>
      <c r="C12" s="1">
        <v>235</v>
      </c>
      <c r="D12" s="1">
        <v>205</v>
      </c>
      <c r="E12" s="1">
        <v>199</v>
      </c>
      <c r="F12" s="1">
        <v>143</v>
      </c>
      <c r="G12" s="1">
        <v>131</v>
      </c>
      <c r="H12" s="1">
        <v>171</v>
      </c>
      <c r="I12" s="1">
        <v>221</v>
      </c>
      <c r="J12" s="1">
        <v>280</v>
      </c>
      <c r="K12" s="1">
        <v>271</v>
      </c>
      <c r="L12" s="1">
        <v>239</v>
      </c>
      <c r="M12" s="1">
        <v>224</v>
      </c>
      <c r="N12" s="1">
        <v>275</v>
      </c>
      <c r="O12" s="1">
        <v>198</v>
      </c>
      <c r="P12" s="1">
        <v>179</v>
      </c>
      <c r="Q12" s="1">
        <v>152</v>
      </c>
      <c r="R12" s="1">
        <v>109</v>
      </c>
      <c r="S12" s="1">
        <v>82</v>
      </c>
      <c r="T12" s="1">
        <v>3496</v>
      </c>
    </row>
    <row r="13" spans="1:20" x14ac:dyDescent="0.25">
      <c r="A13" s="3" t="s">
        <v>43</v>
      </c>
      <c r="B13" s="1">
        <v>65</v>
      </c>
      <c r="C13" s="1">
        <v>58</v>
      </c>
      <c r="D13" s="1">
        <v>68</v>
      </c>
      <c r="E13" s="1">
        <v>76</v>
      </c>
      <c r="F13" s="1">
        <v>66</v>
      </c>
      <c r="G13" s="1">
        <v>73</v>
      </c>
      <c r="H13" s="1">
        <v>60</v>
      </c>
      <c r="I13" s="1">
        <v>72</v>
      </c>
      <c r="J13" s="1">
        <v>89</v>
      </c>
      <c r="K13" s="1">
        <v>71</v>
      </c>
      <c r="L13" s="1">
        <v>86</v>
      </c>
      <c r="M13" s="1">
        <v>69</v>
      </c>
      <c r="N13" s="1">
        <v>56</v>
      </c>
      <c r="O13" s="1">
        <v>35</v>
      </c>
      <c r="P13" s="1">
        <v>27</v>
      </c>
      <c r="Q13" s="1">
        <v>40</v>
      </c>
      <c r="R13" s="1">
        <v>24</v>
      </c>
      <c r="S13" s="1">
        <v>17</v>
      </c>
      <c r="T13" s="1">
        <v>1053</v>
      </c>
    </row>
    <row r="14" spans="1:20" x14ac:dyDescent="0.25">
      <c r="A14" s="3" t="s">
        <v>44</v>
      </c>
      <c r="B14" s="1">
        <v>66</v>
      </c>
      <c r="C14" s="1">
        <v>64</v>
      </c>
      <c r="D14" s="1">
        <v>86</v>
      </c>
      <c r="E14" s="1">
        <v>162</v>
      </c>
      <c r="F14" s="1">
        <v>129</v>
      </c>
      <c r="G14" s="1">
        <v>71</v>
      </c>
      <c r="H14" s="1">
        <v>73</v>
      </c>
      <c r="I14" s="1">
        <v>110</v>
      </c>
      <c r="J14" s="1">
        <v>117</v>
      </c>
      <c r="K14" s="1">
        <v>134</v>
      </c>
      <c r="L14" s="1">
        <v>131</v>
      </c>
      <c r="M14" s="1">
        <v>102</v>
      </c>
      <c r="N14" s="1">
        <v>77</v>
      </c>
      <c r="O14" s="1">
        <v>48</v>
      </c>
      <c r="P14" s="1">
        <v>62</v>
      </c>
      <c r="Q14" s="1">
        <v>50</v>
      </c>
      <c r="R14" s="1">
        <v>58</v>
      </c>
      <c r="S14" s="1">
        <v>37</v>
      </c>
      <c r="T14" s="1">
        <v>1578</v>
      </c>
    </row>
    <row r="15" spans="1:20" x14ac:dyDescent="0.25">
      <c r="A15" s="3" t="s">
        <v>30</v>
      </c>
      <c r="B15" s="1">
        <v>809</v>
      </c>
      <c r="C15" s="1">
        <v>621</v>
      </c>
      <c r="D15" s="1">
        <v>630</v>
      </c>
      <c r="E15" s="1">
        <v>770</v>
      </c>
      <c r="F15" s="1">
        <v>798</v>
      </c>
      <c r="G15" s="1">
        <v>753</v>
      </c>
      <c r="H15" s="1">
        <v>622</v>
      </c>
      <c r="I15" s="1">
        <v>674</v>
      </c>
      <c r="J15" s="1">
        <v>823</v>
      </c>
      <c r="K15" s="1">
        <v>845</v>
      </c>
      <c r="L15" s="1">
        <v>666</v>
      </c>
      <c r="M15" s="1">
        <v>528</v>
      </c>
      <c r="N15" s="1">
        <v>545</v>
      </c>
      <c r="O15" s="1">
        <v>453</v>
      </c>
      <c r="P15" s="1">
        <v>396</v>
      </c>
      <c r="Q15" s="1">
        <v>349</v>
      </c>
      <c r="R15" s="1">
        <v>242</v>
      </c>
      <c r="S15" s="1">
        <v>211</v>
      </c>
      <c r="T15" s="1">
        <v>10734</v>
      </c>
    </row>
    <row r="16" spans="1:20" x14ac:dyDescent="0.25">
      <c r="A16" s="3" t="s">
        <v>66</v>
      </c>
      <c r="B16" s="1">
        <v>635</v>
      </c>
      <c r="C16" s="1">
        <v>606</v>
      </c>
      <c r="D16" s="1">
        <v>804</v>
      </c>
      <c r="E16" s="1">
        <v>866</v>
      </c>
      <c r="F16" s="1">
        <v>699</v>
      </c>
      <c r="G16" s="1">
        <v>642</v>
      </c>
      <c r="H16" s="1">
        <v>554</v>
      </c>
      <c r="I16" s="1">
        <v>771</v>
      </c>
      <c r="J16" s="1">
        <v>942</v>
      </c>
      <c r="K16" s="1">
        <v>1104</v>
      </c>
      <c r="L16" s="1">
        <v>1091</v>
      </c>
      <c r="M16" s="1">
        <v>1089</v>
      </c>
      <c r="N16" s="1">
        <v>1078</v>
      </c>
      <c r="O16" s="1">
        <v>780</v>
      </c>
      <c r="P16" s="1">
        <v>759</v>
      </c>
      <c r="Q16" s="1">
        <v>686</v>
      </c>
      <c r="R16" s="1">
        <v>603</v>
      </c>
      <c r="S16" s="1">
        <v>451</v>
      </c>
      <c r="T16" s="1">
        <v>14160</v>
      </c>
    </row>
    <row r="17" spans="1:20" x14ac:dyDescent="0.25">
      <c r="A17" s="3" t="s">
        <v>68</v>
      </c>
      <c r="B17" s="1">
        <v>57</v>
      </c>
      <c r="C17" s="1">
        <v>60</v>
      </c>
      <c r="D17" s="1">
        <v>80</v>
      </c>
      <c r="E17" s="1">
        <v>66</v>
      </c>
      <c r="F17" s="1">
        <v>51</v>
      </c>
      <c r="G17" s="1">
        <v>38</v>
      </c>
      <c r="H17" s="1">
        <v>50</v>
      </c>
      <c r="I17" s="1">
        <v>83</v>
      </c>
      <c r="J17" s="1">
        <v>94</v>
      </c>
      <c r="K17" s="1">
        <v>105</v>
      </c>
      <c r="L17" s="1">
        <v>91</v>
      </c>
      <c r="M17" s="1">
        <v>101</v>
      </c>
      <c r="N17" s="1">
        <v>86</v>
      </c>
      <c r="O17" s="1">
        <v>59</v>
      </c>
      <c r="P17" s="1">
        <v>45</v>
      </c>
      <c r="Q17" s="1">
        <v>34</v>
      </c>
      <c r="R17" s="1">
        <v>26</v>
      </c>
      <c r="S17" s="1">
        <v>14</v>
      </c>
      <c r="T17" s="1">
        <v>1140</v>
      </c>
    </row>
    <row r="18" spans="1:20" x14ac:dyDescent="0.25">
      <c r="A18" s="3" t="s">
        <v>9</v>
      </c>
      <c r="B18" s="1">
        <v>29</v>
      </c>
      <c r="C18" s="1">
        <v>22</v>
      </c>
      <c r="D18" s="1">
        <v>19</v>
      </c>
      <c r="E18" s="1">
        <v>21</v>
      </c>
      <c r="F18" s="1">
        <v>24</v>
      </c>
      <c r="G18" s="1">
        <v>10</v>
      </c>
      <c r="H18" s="1">
        <v>16</v>
      </c>
      <c r="I18" s="1">
        <v>16</v>
      </c>
      <c r="J18" s="1">
        <v>26</v>
      </c>
      <c r="K18" s="1">
        <v>30</v>
      </c>
      <c r="L18" s="1">
        <v>24</v>
      </c>
      <c r="M18" s="1">
        <v>26</v>
      </c>
      <c r="N18" s="1">
        <v>30</v>
      </c>
      <c r="O18" s="1">
        <v>19</v>
      </c>
      <c r="P18" s="1">
        <v>17</v>
      </c>
      <c r="Q18" s="1">
        <v>10</v>
      </c>
      <c r="R18" s="1">
        <v>4</v>
      </c>
      <c r="S18" s="1">
        <v>4</v>
      </c>
      <c r="T18" s="1">
        <v>346</v>
      </c>
    </row>
    <row r="19" spans="1:20" x14ac:dyDescent="0.25">
      <c r="A19" s="3" t="s">
        <v>78</v>
      </c>
      <c r="B19" s="1">
        <v>32</v>
      </c>
      <c r="C19" s="1">
        <v>31</v>
      </c>
      <c r="D19" s="1">
        <v>39</v>
      </c>
      <c r="E19" s="1">
        <v>28</v>
      </c>
      <c r="F19" s="1">
        <v>32</v>
      </c>
      <c r="G19" s="1">
        <v>31</v>
      </c>
      <c r="H19" s="1">
        <v>28</v>
      </c>
      <c r="I19" s="1">
        <v>46</v>
      </c>
      <c r="J19" s="1">
        <v>67</v>
      </c>
      <c r="K19" s="1">
        <v>68</v>
      </c>
      <c r="L19" s="1">
        <v>57</v>
      </c>
      <c r="M19" s="1">
        <v>56</v>
      </c>
      <c r="N19" s="1">
        <v>84</v>
      </c>
      <c r="O19" s="1">
        <v>54</v>
      </c>
      <c r="P19" s="1">
        <v>55</v>
      </c>
      <c r="Q19" s="1">
        <v>35</v>
      </c>
      <c r="R19" s="1">
        <v>34</v>
      </c>
      <c r="S19" s="1">
        <v>23</v>
      </c>
      <c r="T19" s="1">
        <v>800</v>
      </c>
    </row>
    <row r="20" spans="1:20" x14ac:dyDescent="0.25">
      <c r="A20" s="3" t="s">
        <v>70</v>
      </c>
      <c r="B20" s="1">
        <v>92</v>
      </c>
      <c r="C20" s="1">
        <v>100</v>
      </c>
      <c r="D20" s="1">
        <v>128</v>
      </c>
      <c r="E20" s="1">
        <v>110</v>
      </c>
      <c r="F20" s="1">
        <v>85</v>
      </c>
      <c r="G20" s="1">
        <v>71</v>
      </c>
      <c r="H20" s="1">
        <v>78</v>
      </c>
      <c r="I20" s="1">
        <v>120</v>
      </c>
      <c r="J20" s="1">
        <v>168</v>
      </c>
      <c r="K20" s="1">
        <v>161</v>
      </c>
      <c r="L20" s="1">
        <v>154</v>
      </c>
      <c r="M20" s="1">
        <v>161</v>
      </c>
      <c r="N20" s="1">
        <v>171</v>
      </c>
      <c r="O20" s="1">
        <v>113</v>
      </c>
      <c r="P20" s="1">
        <v>120</v>
      </c>
      <c r="Q20" s="1">
        <v>103</v>
      </c>
      <c r="R20" s="1">
        <v>60</v>
      </c>
      <c r="S20" s="1">
        <v>43</v>
      </c>
      <c r="T20" s="1">
        <v>2038</v>
      </c>
    </row>
    <row r="21" spans="1:20" x14ac:dyDescent="0.25">
      <c r="A21" s="3" t="s">
        <v>54</v>
      </c>
      <c r="B21" s="1">
        <v>16</v>
      </c>
      <c r="C21" s="1">
        <v>8</v>
      </c>
      <c r="D21" s="1">
        <v>8</v>
      </c>
      <c r="E21" s="1">
        <v>7</v>
      </c>
      <c r="F21" s="1">
        <v>10</v>
      </c>
      <c r="G21" s="1">
        <v>9</v>
      </c>
      <c r="H21" s="1">
        <v>8</v>
      </c>
      <c r="I21" s="1">
        <v>14</v>
      </c>
      <c r="J21" s="1">
        <v>14</v>
      </c>
      <c r="K21" s="1">
        <v>21</v>
      </c>
      <c r="L21" s="1">
        <v>20</v>
      </c>
      <c r="M21" s="1">
        <v>16</v>
      </c>
      <c r="N21" s="1">
        <v>14</v>
      </c>
      <c r="O21" s="1">
        <v>11</v>
      </c>
      <c r="P21" s="1">
        <v>15</v>
      </c>
      <c r="Q21" s="1">
        <v>5</v>
      </c>
      <c r="R21" s="1">
        <v>2</v>
      </c>
      <c r="S21" s="1">
        <v>5</v>
      </c>
      <c r="T21" s="1">
        <v>203</v>
      </c>
    </row>
    <row r="22" spans="1:20" x14ac:dyDescent="0.25">
      <c r="A22" s="3" t="s">
        <v>13</v>
      </c>
      <c r="B22" s="1">
        <v>6</v>
      </c>
      <c r="C22" s="1">
        <v>8</v>
      </c>
      <c r="D22" s="1">
        <v>13</v>
      </c>
      <c r="E22" s="1">
        <v>7</v>
      </c>
      <c r="F22" s="1">
        <v>8</v>
      </c>
      <c r="G22" s="1">
        <v>8</v>
      </c>
      <c r="H22" s="1">
        <v>12</v>
      </c>
      <c r="I22" s="1">
        <v>15</v>
      </c>
      <c r="J22" s="1">
        <v>19</v>
      </c>
      <c r="K22" s="1">
        <v>18</v>
      </c>
      <c r="L22" s="1">
        <v>34</v>
      </c>
      <c r="M22" s="1">
        <v>19</v>
      </c>
      <c r="N22" s="1">
        <v>28</v>
      </c>
      <c r="O22" s="1">
        <v>13</v>
      </c>
      <c r="P22" s="1">
        <v>26</v>
      </c>
      <c r="Q22" s="1">
        <v>23</v>
      </c>
      <c r="R22" s="1">
        <v>14</v>
      </c>
      <c r="S22" s="1">
        <v>17</v>
      </c>
      <c r="T22" s="1">
        <v>289</v>
      </c>
    </row>
    <row r="23" spans="1:20" x14ac:dyDescent="0.25">
      <c r="A23" s="3" t="s">
        <v>59</v>
      </c>
      <c r="B23" s="1">
        <v>4</v>
      </c>
      <c r="C23" s="1">
        <v>7</v>
      </c>
      <c r="D23" s="1">
        <v>11</v>
      </c>
      <c r="E23" s="1">
        <v>10</v>
      </c>
      <c r="F23" s="1">
        <v>3</v>
      </c>
      <c r="G23" s="1">
        <v>2</v>
      </c>
      <c r="H23" s="1">
        <v>5</v>
      </c>
      <c r="I23" s="1">
        <v>6</v>
      </c>
      <c r="J23" s="1">
        <v>13</v>
      </c>
      <c r="K23" s="1">
        <v>24</v>
      </c>
      <c r="L23" s="1">
        <v>14</v>
      </c>
      <c r="M23" s="1">
        <v>12</v>
      </c>
      <c r="N23" s="1">
        <v>14</v>
      </c>
      <c r="O23" s="1">
        <v>19</v>
      </c>
      <c r="P23" s="1">
        <v>21</v>
      </c>
      <c r="Q23" s="1">
        <v>12</v>
      </c>
      <c r="R23" s="1">
        <v>9</v>
      </c>
      <c r="S23" s="1">
        <v>3</v>
      </c>
      <c r="T23" s="1">
        <v>189</v>
      </c>
    </row>
    <row r="24" spans="1:20" x14ac:dyDescent="0.25">
      <c r="A24" s="3" t="s">
        <v>5</v>
      </c>
      <c r="B24" s="1">
        <v>94</v>
      </c>
      <c r="C24" s="1">
        <v>100</v>
      </c>
      <c r="D24" s="1">
        <v>84</v>
      </c>
      <c r="E24" s="1">
        <v>96</v>
      </c>
      <c r="F24" s="1">
        <v>93</v>
      </c>
      <c r="G24" s="1">
        <v>81</v>
      </c>
      <c r="H24" s="1">
        <v>70</v>
      </c>
      <c r="I24" s="1">
        <v>86</v>
      </c>
      <c r="J24" s="1">
        <v>114</v>
      </c>
      <c r="K24" s="1">
        <v>124</v>
      </c>
      <c r="L24" s="1">
        <v>116</v>
      </c>
      <c r="M24" s="1">
        <v>109</v>
      </c>
      <c r="N24" s="1">
        <v>133</v>
      </c>
      <c r="O24" s="1">
        <v>105</v>
      </c>
      <c r="P24" s="1">
        <v>90</v>
      </c>
      <c r="Q24" s="1">
        <v>81</v>
      </c>
      <c r="R24" s="1">
        <v>44</v>
      </c>
      <c r="S24" s="1">
        <v>28</v>
      </c>
      <c r="T24" s="1">
        <v>1647</v>
      </c>
    </row>
    <row r="25" spans="1:20" x14ac:dyDescent="0.25">
      <c r="A25" s="3" t="s">
        <v>65</v>
      </c>
      <c r="B25" s="1">
        <v>306</v>
      </c>
      <c r="C25" s="1">
        <v>328</v>
      </c>
      <c r="D25" s="1">
        <v>327</v>
      </c>
      <c r="E25" s="1">
        <v>309</v>
      </c>
      <c r="F25" s="1">
        <v>328</v>
      </c>
      <c r="G25" s="1">
        <v>309</v>
      </c>
      <c r="H25" s="1">
        <v>262</v>
      </c>
      <c r="I25" s="1">
        <v>326</v>
      </c>
      <c r="J25" s="1">
        <v>378</v>
      </c>
      <c r="K25" s="1">
        <v>380</v>
      </c>
      <c r="L25" s="1">
        <v>369</v>
      </c>
      <c r="M25" s="1">
        <v>313</v>
      </c>
      <c r="N25" s="1">
        <v>363</v>
      </c>
      <c r="O25" s="1">
        <v>285</v>
      </c>
      <c r="P25" s="1">
        <v>236</v>
      </c>
      <c r="Q25" s="1">
        <v>276</v>
      </c>
      <c r="R25" s="1">
        <v>261</v>
      </c>
      <c r="S25" s="1">
        <v>173</v>
      </c>
      <c r="T25" s="1">
        <v>5529</v>
      </c>
    </row>
    <row r="26" spans="1:20" x14ac:dyDescent="0.25">
      <c r="A26" s="3" t="s">
        <v>19</v>
      </c>
      <c r="B26" s="1">
        <v>319</v>
      </c>
      <c r="C26" s="1">
        <v>235</v>
      </c>
      <c r="D26" s="1">
        <v>247</v>
      </c>
      <c r="E26" s="1">
        <v>284</v>
      </c>
      <c r="F26" s="1">
        <v>282</v>
      </c>
      <c r="G26" s="1">
        <v>279</v>
      </c>
      <c r="H26" s="1">
        <v>213</v>
      </c>
      <c r="I26" s="1">
        <v>236</v>
      </c>
      <c r="J26" s="1">
        <v>284</v>
      </c>
      <c r="K26" s="1">
        <v>287</v>
      </c>
      <c r="L26" s="1">
        <v>286</v>
      </c>
      <c r="M26" s="1">
        <v>228</v>
      </c>
      <c r="N26" s="1">
        <v>236</v>
      </c>
      <c r="O26" s="1">
        <v>206</v>
      </c>
      <c r="P26" s="1">
        <v>209</v>
      </c>
      <c r="Q26" s="1">
        <v>158</v>
      </c>
      <c r="R26" s="1">
        <v>107</v>
      </c>
      <c r="S26" s="1">
        <v>106</v>
      </c>
      <c r="T26" s="1">
        <v>4204</v>
      </c>
    </row>
    <row r="27" spans="1:20" x14ac:dyDescent="0.25">
      <c r="A27" s="3" t="s">
        <v>41</v>
      </c>
      <c r="B27" s="1">
        <v>65</v>
      </c>
      <c r="C27" s="1">
        <v>64</v>
      </c>
      <c r="D27" s="1">
        <v>56</v>
      </c>
      <c r="E27" s="1">
        <v>56</v>
      </c>
      <c r="F27" s="1">
        <v>73</v>
      </c>
      <c r="G27" s="1">
        <v>53</v>
      </c>
      <c r="H27" s="1">
        <v>42</v>
      </c>
      <c r="I27" s="1">
        <v>55</v>
      </c>
      <c r="J27" s="1">
        <v>75</v>
      </c>
      <c r="K27" s="1">
        <v>56</v>
      </c>
      <c r="L27" s="1">
        <v>59</v>
      </c>
      <c r="M27" s="1">
        <v>47</v>
      </c>
      <c r="N27" s="1">
        <v>54</v>
      </c>
      <c r="O27" s="1">
        <v>39</v>
      </c>
      <c r="P27" s="1">
        <v>26</v>
      </c>
      <c r="Q27" s="1">
        <v>24</v>
      </c>
      <c r="R27" s="1">
        <v>27</v>
      </c>
      <c r="S27" s="1">
        <v>17</v>
      </c>
      <c r="T27" s="1">
        <v>889</v>
      </c>
    </row>
    <row r="28" spans="1:20" x14ac:dyDescent="0.25">
      <c r="A28" s="3" t="s">
        <v>55</v>
      </c>
      <c r="B28" s="1">
        <v>3</v>
      </c>
      <c r="C28" s="1">
        <v>6</v>
      </c>
      <c r="D28" s="1">
        <v>12</v>
      </c>
      <c r="E28" s="1">
        <v>13</v>
      </c>
      <c r="F28" s="1">
        <v>10</v>
      </c>
      <c r="G28" s="1">
        <v>5</v>
      </c>
      <c r="H28" s="1">
        <v>3</v>
      </c>
      <c r="I28" s="1">
        <v>8</v>
      </c>
      <c r="J28" s="1">
        <v>11</v>
      </c>
      <c r="K28" s="1">
        <v>26</v>
      </c>
      <c r="L28" s="1">
        <v>17</v>
      </c>
      <c r="M28" s="1">
        <v>22</v>
      </c>
      <c r="N28" s="1">
        <v>22</v>
      </c>
      <c r="O28" s="1">
        <v>22</v>
      </c>
      <c r="P28" s="1">
        <v>18</v>
      </c>
      <c r="Q28" s="1">
        <v>12</v>
      </c>
      <c r="R28" s="1">
        <v>9</v>
      </c>
      <c r="S28" s="1">
        <v>5</v>
      </c>
      <c r="T28" s="1">
        <v>225</v>
      </c>
    </row>
    <row r="29" spans="1:20" x14ac:dyDescent="0.25">
      <c r="A29" s="3" t="s">
        <v>80</v>
      </c>
      <c r="B29" s="1">
        <v>6</v>
      </c>
      <c r="C29" s="1">
        <v>5</v>
      </c>
      <c r="D29" s="1">
        <v>13</v>
      </c>
      <c r="E29" s="1">
        <v>13</v>
      </c>
      <c r="F29" s="1">
        <v>7</v>
      </c>
      <c r="G29" s="1">
        <v>8</v>
      </c>
      <c r="H29" s="1">
        <v>3</v>
      </c>
      <c r="I29" s="1">
        <v>16</v>
      </c>
      <c r="J29" s="1">
        <v>14</v>
      </c>
      <c r="K29" s="1">
        <v>12</v>
      </c>
      <c r="L29" s="1">
        <v>23</v>
      </c>
      <c r="M29" s="1">
        <v>24</v>
      </c>
      <c r="N29" s="1">
        <v>20</v>
      </c>
      <c r="O29" s="1">
        <v>24</v>
      </c>
      <c r="P29" s="1">
        <v>9</v>
      </c>
      <c r="Q29" s="1">
        <v>8</v>
      </c>
      <c r="R29" s="1">
        <v>7</v>
      </c>
      <c r="S29" s="1">
        <v>5</v>
      </c>
      <c r="T29" s="1">
        <v>217</v>
      </c>
    </row>
    <row r="30" spans="1:20" x14ac:dyDescent="0.25">
      <c r="A30" s="3" t="s">
        <v>58</v>
      </c>
      <c r="B30" s="1">
        <v>706</v>
      </c>
      <c r="C30" s="1">
        <v>588</v>
      </c>
      <c r="D30" s="1">
        <v>693</v>
      </c>
      <c r="E30" s="1">
        <v>758</v>
      </c>
      <c r="F30" s="1">
        <v>747</v>
      </c>
      <c r="G30" s="1">
        <v>685</v>
      </c>
      <c r="H30" s="1">
        <v>552</v>
      </c>
      <c r="I30" s="1">
        <v>773</v>
      </c>
      <c r="J30" s="1">
        <v>840</v>
      </c>
      <c r="K30" s="1">
        <v>917</v>
      </c>
      <c r="L30" s="1">
        <v>776</v>
      </c>
      <c r="M30" s="1">
        <v>694</v>
      </c>
      <c r="N30" s="1">
        <v>662</v>
      </c>
      <c r="O30" s="1">
        <v>542</v>
      </c>
      <c r="P30" s="1">
        <v>520</v>
      </c>
      <c r="Q30" s="1">
        <v>374</v>
      </c>
      <c r="R30" s="1">
        <v>273</v>
      </c>
      <c r="S30" s="1">
        <v>185</v>
      </c>
      <c r="T30" s="1">
        <v>11286</v>
      </c>
    </row>
    <row r="31" spans="1:20" x14ac:dyDescent="0.25">
      <c r="A31" s="3" t="s">
        <v>42</v>
      </c>
      <c r="B31" s="1">
        <v>155</v>
      </c>
      <c r="C31" s="1">
        <v>178</v>
      </c>
      <c r="D31" s="1">
        <v>215</v>
      </c>
      <c r="E31" s="1">
        <v>196</v>
      </c>
      <c r="F31" s="1">
        <v>148</v>
      </c>
      <c r="G31" s="1">
        <v>105</v>
      </c>
      <c r="H31" s="1">
        <v>147</v>
      </c>
      <c r="I31" s="1">
        <v>192</v>
      </c>
      <c r="J31" s="1">
        <v>290</v>
      </c>
      <c r="K31" s="1">
        <v>240</v>
      </c>
      <c r="L31" s="1">
        <v>199</v>
      </c>
      <c r="M31" s="1">
        <v>169</v>
      </c>
      <c r="N31" s="1">
        <v>166</v>
      </c>
      <c r="O31" s="1">
        <v>184</v>
      </c>
      <c r="P31" s="1">
        <v>174</v>
      </c>
      <c r="Q31" s="1">
        <v>110</v>
      </c>
      <c r="R31" s="1">
        <v>79</v>
      </c>
      <c r="S31" s="1">
        <v>40</v>
      </c>
      <c r="T31" s="1">
        <v>2987</v>
      </c>
    </row>
    <row r="32" spans="1:20" x14ac:dyDescent="0.25">
      <c r="A32" s="3" t="s">
        <v>74</v>
      </c>
      <c r="B32" s="1">
        <v>264</v>
      </c>
      <c r="C32" s="1">
        <v>292</v>
      </c>
      <c r="D32" s="1">
        <v>297</v>
      </c>
      <c r="E32" s="1">
        <v>325</v>
      </c>
      <c r="F32" s="1">
        <v>240</v>
      </c>
      <c r="G32" s="1">
        <v>231</v>
      </c>
      <c r="H32" s="1">
        <v>196</v>
      </c>
      <c r="I32" s="1">
        <v>270</v>
      </c>
      <c r="J32" s="1">
        <v>232</v>
      </c>
      <c r="K32" s="1">
        <v>258</v>
      </c>
      <c r="L32" s="1">
        <v>230</v>
      </c>
      <c r="M32" s="1">
        <v>248</v>
      </c>
      <c r="N32" s="1">
        <v>266</v>
      </c>
      <c r="O32" s="1">
        <v>218</v>
      </c>
      <c r="P32" s="1">
        <v>191</v>
      </c>
      <c r="Q32" s="1">
        <v>147</v>
      </c>
      <c r="R32" s="1">
        <v>122</v>
      </c>
      <c r="S32" s="1">
        <v>107</v>
      </c>
      <c r="T32" s="1">
        <v>4132</v>
      </c>
    </row>
    <row r="33" spans="1:20" x14ac:dyDescent="0.25">
      <c r="A33" s="3" t="s">
        <v>21</v>
      </c>
      <c r="B33" s="1">
        <v>491</v>
      </c>
      <c r="C33" s="1">
        <v>403</v>
      </c>
      <c r="D33" s="1">
        <v>357</v>
      </c>
      <c r="E33" s="1">
        <v>425</v>
      </c>
      <c r="F33" s="1">
        <v>421</v>
      </c>
      <c r="G33" s="1">
        <v>416</v>
      </c>
      <c r="H33" s="1">
        <v>354</v>
      </c>
      <c r="I33" s="1">
        <v>402</v>
      </c>
      <c r="J33" s="1">
        <v>470</v>
      </c>
      <c r="K33" s="1">
        <v>480</v>
      </c>
      <c r="L33" s="1">
        <v>443</v>
      </c>
      <c r="M33" s="1">
        <v>364</v>
      </c>
      <c r="N33" s="1">
        <v>445</v>
      </c>
      <c r="O33" s="1">
        <v>340</v>
      </c>
      <c r="P33" s="1">
        <v>262</v>
      </c>
      <c r="Q33" s="1">
        <v>205</v>
      </c>
      <c r="R33" s="1">
        <v>136</v>
      </c>
      <c r="S33" s="1">
        <v>86</v>
      </c>
      <c r="T33" s="1">
        <v>6499</v>
      </c>
    </row>
    <row r="34" spans="1:20" x14ac:dyDescent="0.25">
      <c r="A34" s="3" t="s">
        <v>22</v>
      </c>
      <c r="B34" s="1">
        <v>115</v>
      </c>
      <c r="C34" s="1">
        <v>130</v>
      </c>
      <c r="D34" s="1">
        <v>145</v>
      </c>
      <c r="E34" s="1">
        <v>144</v>
      </c>
      <c r="F34" s="1">
        <v>90</v>
      </c>
      <c r="G34" s="1">
        <v>95</v>
      </c>
      <c r="H34" s="1">
        <v>83</v>
      </c>
      <c r="I34" s="1">
        <v>164</v>
      </c>
      <c r="J34" s="1">
        <v>195</v>
      </c>
      <c r="K34" s="1">
        <v>173</v>
      </c>
      <c r="L34" s="1">
        <v>152</v>
      </c>
      <c r="M34" s="1">
        <v>141</v>
      </c>
      <c r="N34" s="1">
        <v>168</v>
      </c>
      <c r="O34" s="1">
        <v>155</v>
      </c>
      <c r="P34" s="1">
        <v>121</v>
      </c>
      <c r="Q34" s="1">
        <v>104</v>
      </c>
      <c r="R34" s="1">
        <v>68</v>
      </c>
      <c r="S34" s="1">
        <v>72</v>
      </c>
      <c r="T34" s="1">
        <v>2315</v>
      </c>
    </row>
    <row r="35" spans="1:20" x14ac:dyDescent="0.25">
      <c r="A35" s="3" t="s">
        <v>32</v>
      </c>
      <c r="B35" s="1">
        <v>233</v>
      </c>
      <c r="C35" s="1">
        <v>214</v>
      </c>
      <c r="D35" s="1">
        <v>253</v>
      </c>
      <c r="E35" s="1">
        <v>278</v>
      </c>
      <c r="F35" s="1">
        <v>240</v>
      </c>
      <c r="G35" s="1">
        <v>191</v>
      </c>
      <c r="H35" s="1">
        <v>206</v>
      </c>
      <c r="I35" s="1">
        <v>332</v>
      </c>
      <c r="J35" s="1">
        <v>355</v>
      </c>
      <c r="K35" s="1">
        <v>361</v>
      </c>
      <c r="L35" s="1">
        <v>357</v>
      </c>
      <c r="M35" s="1">
        <v>310</v>
      </c>
      <c r="N35" s="1">
        <v>290</v>
      </c>
      <c r="O35" s="1">
        <v>254</v>
      </c>
      <c r="P35" s="1">
        <v>230</v>
      </c>
      <c r="Q35" s="1">
        <v>205</v>
      </c>
      <c r="R35" s="1">
        <v>120</v>
      </c>
      <c r="S35" s="1">
        <v>103</v>
      </c>
      <c r="T35" s="1">
        <v>4532</v>
      </c>
    </row>
    <row r="36" spans="1:20" x14ac:dyDescent="0.25">
      <c r="A36" s="3" t="s">
        <v>76</v>
      </c>
      <c r="B36" s="1">
        <v>571</v>
      </c>
      <c r="C36" s="1">
        <v>509</v>
      </c>
      <c r="D36" s="1">
        <v>492</v>
      </c>
      <c r="E36" s="1">
        <v>525</v>
      </c>
      <c r="F36" s="1">
        <v>516</v>
      </c>
      <c r="G36" s="1">
        <v>502</v>
      </c>
      <c r="H36" s="1">
        <v>423</v>
      </c>
      <c r="I36" s="1">
        <v>469</v>
      </c>
      <c r="J36" s="1">
        <v>544</v>
      </c>
      <c r="K36" s="1">
        <v>601</v>
      </c>
      <c r="L36" s="1">
        <v>467</v>
      </c>
      <c r="M36" s="1">
        <v>436</v>
      </c>
      <c r="N36" s="1">
        <v>385</v>
      </c>
      <c r="O36" s="1">
        <v>309</v>
      </c>
      <c r="P36" s="1">
        <v>262</v>
      </c>
      <c r="Q36" s="1">
        <v>241</v>
      </c>
      <c r="R36" s="1">
        <v>165</v>
      </c>
      <c r="S36" s="1">
        <v>101</v>
      </c>
      <c r="T36" s="1">
        <v>7519</v>
      </c>
    </row>
    <row r="37" spans="1:20" x14ac:dyDescent="0.25">
      <c r="A37" s="3" t="s">
        <v>8</v>
      </c>
      <c r="B37" s="1">
        <v>7</v>
      </c>
      <c r="C37" s="1">
        <v>6</v>
      </c>
      <c r="D37" s="1">
        <v>5</v>
      </c>
      <c r="E37" s="1">
        <v>6</v>
      </c>
      <c r="F37" s="1">
        <v>5</v>
      </c>
      <c r="G37" s="1">
        <v>1</v>
      </c>
      <c r="H37" s="1">
        <v>8</v>
      </c>
      <c r="I37" s="1">
        <v>6</v>
      </c>
      <c r="J37" s="1">
        <v>11</v>
      </c>
      <c r="K37" s="1">
        <v>12</v>
      </c>
      <c r="L37" s="1">
        <v>9</v>
      </c>
      <c r="M37" s="1">
        <v>8</v>
      </c>
      <c r="N37" s="1">
        <v>10</v>
      </c>
      <c r="O37" s="1">
        <v>6</v>
      </c>
      <c r="P37" s="1">
        <v>8</v>
      </c>
      <c r="Q37" s="1">
        <v>3</v>
      </c>
      <c r="R37" s="1">
        <v>2</v>
      </c>
      <c r="S37" s="1">
        <v>2</v>
      </c>
      <c r="T37" s="1">
        <v>113</v>
      </c>
    </row>
    <row r="38" spans="1:20" x14ac:dyDescent="0.25">
      <c r="A38" s="3" t="s">
        <v>69</v>
      </c>
      <c r="B38" s="1">
        <v>51</v>
      </c>
      <c r="C38" s="1">
        <v>87</v>
      </c>
      <c r="D38" s="1">
        <v>94</v>
      </c>
      <c r="E38" s="1">
        <v>95</v>
      </c>
      <c r="F38" s="1">
        <v>62</v>
      </c>
      <c r="G38" s="1">
        <v>50</v>
      </c>
      <c r="H38" s="1">
        <v>55</v>
      </c>
      <c r="I38" s="1">
        <v>81</v>
      </c>
      <c r="J38" s="1">
        <v>122</v>
      </c>
      <c r="K38" s="1">
        <v>118</v>
      </c>
      <c r="L38" s="1">
        <v>112</v>
      </c>
      <c r="M38" s="1">
        <v>136</v>
      </c>
      <c r="N38" s="1">
        <v>139</v>
      </c>
      <c r="O38" s="1">
        <v>111</v>
      </c>
      <c r="P38" s="1">
        <v>72</v>
      </c>
      <c r="Q38" s="1">
        <v>60</v>
      </c>
      <c r="R38" s="1">
        <v>33</v>
      </c>
      <c r="S38" s="1">
        <v>28</v>
      </c>
      <c r="T38" s="1">
        <v>1505</v>
      </c>
    </row>
    <row r="39" spans="1:20" x14ac:dyDescent="0.25">
      <c r="A39" s="3" t="s">
        <v>15</v>
      </c>
      <c r="B39" s="1">
        <v>37</v>
      </c>
      <c r="C39" s="1">
        <v>37</v>
      </c>
      <c r="D39" s="1">
        <v>38</v>
      </c>
      <c r="E39" s="1">
        <v>41</v>
      </c>
      <c r="F39" s="1">
        <v>23</v>
      </c>
      <c r="G39" s="1">
        <v>23</v>
      </c>
      <c r="H39" s="1">
        <v>26</v>
      </c>
      <c r="I39" s="1">
        <v>37</v>
      </c>
      <c r="J39" s="1">
        <v>57</v>
      </c>
      <c r="K39" s="1">
        <v>47</v>
      </c>
      <c r="L39" s="1">
        <v>48</v>
      </c>
      <c r="M39" s="1">
        <v>53</v>
      </c>
      <c r="N39" s="1">
        <v>67</v>
      </c>
      <c r="O39" s="1">
        <v>44</v>
      </c>
      <c r="P39" s="1">
        <v>29</v>
      </c>
      <c r="Q39" s="1">
        <v>33</v>
      </c>
      <c r="R39" s="1">
        <v>22</v>
      </c>
      <c r="S39" s="1">
        <v>9</v>
      </c>
      <c r="T39" s="1">
        <v>672</v>
      </c>
    </row>
    <row r="40" spans="1:20" x14ac:dyDescent="0.25">
      <c r="A40" s="3" t="s">
        <v>56</v>
      </c>
      <c r="B40" s="1">
        <v>3</v>
      </c>
      <c r="C40" s="1">
        <v>10</v>
      </c>
      <c r="D40" s="1">
        <v>12</v>
      </c>
      <c r="E40" s="1">
        <v>7</v>
      </c>
      <c r="F40" s="1">
        <v>8</v>
      </c>
      <c r="G40" s="1">
        <v>5</v>
      </c>
      <c r="H40" s="1">
        <v>5</v>
      </c>
      <c r="I40" s="1">
        <v>11</v>
      </c>
      <c r="J40" s="1">
        <v>11</v>
      </c>
      <c r="K40" s="1">
        <v>21</v>
      </c>
      <c r="L40" s="1">
        <v>14</v>
      </c>
      <c r="M40" s="1">
        <v>25</v>
      </c>
      <c r="N40" s="1">
        <v>15</v>
      </c>
      <c r="O40" s="1">
        <v>14</v>
      </c>
      <c r="P40" s="1">
        <v>8</v>
      </c>
      <c r="Q40" s="1">
        <v>7</v>
      </c>
      <c r="R40" s="1">
        <v>0</v>
      </c>
      <c r="S40" s="1">
        <v>3</v>
      </c>
      <c r="T40" s="1">
        <v>180</v>
      </c>
    </row>
    <row r="41" spans="1:20" x14ac:dyDescent="0.25">
      <c r="A41" s="3" t="s">
        <v>50</v>
      </c>
      <c r="B41" s="1">
        <v>39</v>
      </c>
      <c r="C41" s="1">
        <v>37</v>
      </c>
      <c r="D41" s="1">
        <v>61</v>
      </c>
      <c r="E41" s="1">
        <v>46</v>
      </c>
      <c r="F41" s="1">
        <v>28</v>
      </c>
      <c r="G41" s="1">
        <v>31</v>
      </c>
      <c r="H41" s="1">
        <v>33</v>
      </c>
      <c r="I41" s="1">
        <v>64</v>
      </c>
      <c r="J41" s="1">
        <v>76</v>
      </c>
      <c r="K41" s="1">
        <v>70</v>
      </c>
      <c r="L41" s="1">
        <v>101</v>
      </c>
      <c r="M41" s="1">
        <v>71</v>
      </c>
      <c r="N41" s="1">
        <v>72</v>
      </c>
      <c r="O41" s="1">
        <v>49</v>
      </c>
      <c r="P41" s="1">
        <v>59</v>
      </c>
      <c r="Q41" s="1">
        <v>41</v>
      </c>
      <c r="R41" s="1">
        <v>34</v>
      </c>
      <c r="S41" s="1">
        <v>14</v>
      </c>
      <c r="T41" s="1">
        <v>925</v>
      </c>
    </row>
    <row r="42" spans="1:20" x14ac:dyDescent="0.25">
      <c r="A42" s="3" t="s">
        <v>20</v>
      </c>
      <c r="B42" s="1">
        <v>216</v>
      </c>
      <c r="C42" s="1">
        <v>184</v>
      </c>
      <c r="D42" s="1">
        <v>222</v>
      </c>
      <c r="E42" s="1">
        <v>228</v>
      </c>
      <c r="F42" s="1">
        <v>190</v>
      </c>
      <c r="G42" s="1">
        <v>171</v>
      </c>
      <c r="H42" s="1">
        <v>192</v>
      </c>
      <c r="I42" s="1">
        <v>235</v>
      </c>
      <c r="J42" s="1">
        <v>325</v>
      </c>
      <c r="K42" s="1">
        <v>329</v>
      </c>
      <c r="L42" s="1">
        <v>297</v>
      </c>
      <c r="M42" s="1">
        <v>245</v>
      </c>
      <c r="N42" s="1">
        <v>282</v>
      </c>
      <c r="O42" s="1">
        <v>260</v>
      </c>
      <c r="P42" s="1">
        <v>220</v>
      </c>
      <c r="Q42" s="1">
        <v>150</v>
      </c>
      <c r="R42" s="1">
        <v>105</v>
      </c>
      <c r="S42" s="1">
        <v>87</v>
      </c>
      <c r="T42" s="1">
        <v>3938</v>
      </c>
    </row>
    <row r="43" spans="1:20" x14ac:dyDescent="0.25">
      <c r="A43" s="3" t="s">
        <v>26</v>
      </c>
      <c r="B43" s="1">
        <v>12</v>
      </c>
      <c r="C43" s="1">
        <v>12</v>
      </c>
      <c r="D43" s="1">
        <v>7</v>
      </c>
      <c r="E43" s="1">
        <v>161</v>
      </c>
      <c r="F43" s="1">
        <v>523</v>
      </c>
      <c r="G43" s="1">
        <v>368</v>
      </c>
      <c r="H43" s="1">
        <v>260</v>
      </c>
      <c r="I43" s="1">
        <v>194</v>
      </c>
      <c r="J43" s="1">
        <v>128</v>
      </c>
      <c r="K43" s="1">
        <v>77</v>
      </c>
      <c r="L43" s="1">
        <v>35</v>
      </c>
      <c r="M43" s="1">
        <v>38</v>
      </c>
      <c r="N43" s="1">
        <v>8</v>
      </c>
      <c r="O43" s="1">
        <v>5</v>
      </c>
      <c r="P43" s="1">
        <v>5</v>
      </c>
      <c r="Q43" s="1">
        <v>0</v>
      </c>
      <c r="R43" s="1">
        <v>0</v>
      </c>
      <c r="S43" s="1">
        <v>0</v>
      </c>
      <c r="T43" s="1">
        <v>1835</v>
      </c>
    </row>
    <row r="44" spans="1:20" x14ac:dyDescent="0.25">
      <c r="A44" s="3" t="s">
        <v>25</v>
      </c>
      <c r="B44" s="1">
        <v>60</v>
      </c>
      <c r="C44" s="1">
        <v>61</v>
      </c>
      <c r="D44" s="1">
        <v>78</v>
      </c>
      <c r="E44" s="1">
        <v>100</v>
      </c>
      <c r="F44" s="1">
        <v>114</v>
      </c>
      <c r="G44" s="1">
        <v>92</v>
      </c>
      <c r="H44" s="1">
        <v>70</v>
      </c>
      <c r="I44" s="1">
        <v>94</v>
      </c>
      <c r="J44" s="1">
        <v>125</v>
      </c>
      <c r="K44" s="1">
        <v>118</v>
      </c>
      <c r="L44" s="1">
        <v>127</v>
      </c>
      <c r="M44" s="1">
        <v>121</v>
      </c>
      <c r="N44" s="1">
        <v>149</v>
      </c>
      <c r="O44" s="1">
        <v>100</v>
      </c>
      <c r="P44" s="1">
        <v>79</v>
      </c>
      <c r="Q44" s="1">
        <v>82</v>
      </c>
      <c r="R44" s="1">
        <v>50</v>
      </c>
      <c r="S44" s="1">
        <v>27</v>
      </c>
      <c r="T44" s="1">
        <v>1646</v>
      </c>
    </row>
    <row r="45" spans="1:20" x14ac:dyDescent="0.25">
      <c r="A45" s="3" t="s">
        <v>85</v>
      </c>
      <c r="B45" s="1">
        <v>122</v>
      </c>
      <c r="C45" s="1">
        <v>143</v>
      </c>
      <c r="D45" s="1">
        <v>169</v>
      </c>
      <c r="E45" s="1">
        <v>155</v>
      </c>
      <c r="F45" s="1">
        <v>85</v>
      </c>
      <c r="G45" s="1">
        <v>102</v>
      </c>
      <c r="H45" s="1">
        <v>107</v>
      </c>
      <c r="I45" s="1">
        <v>133</v>
      </c>
      <c r="J45" s="1">
        <v>140</v>
      </c>
      <c r="K45" s="1">
        <v>153</v>
      </c>
      <c r="L45" s="1">
        <v>94</v>
      </c>
      <c r="M45" s="1">
        <v>45</v>
      </c>
      <c r="N45" s="1">
        <v>38</v>
      </c>
      <c r="O45" s="1">
        <v>22</v>
      </c>
      <c r="P45" s="1">
        <v>11</v>
      </c>
      <c r="Q45" s="1">
        <v>5</v>
      </c>
      <c r="R45" s="1">
        <v>10</v>
      </c>
      <c r="S45" s="1">
        <v>5</v>
      </c>
      <c r="T45" s="1">
        <v>1538</v>
      </c>
    </row>
    <row r="46" spans="1:20" x14ac:dyDescent="0.25">
      <c r="A46" s="3" t="s">
        <v>61</v>
      </c>
      <c r="B46" s="1">
        <v>268</v>
      </c>
      <c r="C46" s="1">
        <v>199</v>
      </c>
      <c r="D46" s="1">
        <v>161</v>
      </c>
      <c r="E46" s="1">
        <v>183</v>
      </c>
      <c r="F46" s="1">
        <v>238</v>
      </c>
      <c r="G46" s="1">
        <v>275</v>
      </c>
      <c r="H46" s="1">
        <v>234</v>
      </c>
      <c r="I46" s="1">
        <v>226</v>
      </c>
      <c r="J46" s="1">
        <v>253</v>
      </c>
      <c r="K46" s="1">
        <v>254</v>
      </c>
      <c r="L46" s="1">
        <v>202</v>
      </c>
      <c r="M46" s="1">
        <v>186</v>
      </c>
      <c r="N46" s="1">
        <v>194</v>
      </c>
      <c r="O46" s="1">
        <v>121</v>
      </c>
      <c r="P46" s="1">
        <v>135</v>
      </c>
      <c r="Q46" s="1">
        <v>94</v>
      </c>
      <c r="R46" s="1">
        <v>86</v>
      </c>
      <c r="S46" s="1">
        <v>74</v>
      </c>
      <c r="T46" s="1">
        <v>3383</v>
      </c>
    </row>
    <row r="47" spans="1:20" x14ac:dyDescent="0.25">
      <c r="A47" s="3" t="s">
        <v>53</v>
      </c>
      <c r="B47" s="1">
        <v>7</v>
      </c>
      <c r="C47" s="1">
        <v>9</v>
      </c>
      <c r="D47" s="1">
        <v>12</v>
      </c>
      <c r="E47" s="1">
        <v>17</v>
      </c>
      <c r="F47" s="1">
        <v>13</v>
      </c>
      <c r="G47" s="1">
        <v>11</v>
      </c>
      <c r="H47" s="1">
        <v>13</v>
      </c>
      <c r="I47" s="1">
        <v>18</v>
      </c>
      <c r="J47" s="1">
        <v>21</v>
      </c>
      <c r="K47" s="1">
        <v>29</v>
      </c>
      <c r="L47" s="1">
        <v>34</v>
      </c>
      <c r="M47" s="1">
        <v>23</v>
      </c>
      <c r="N47" s="1">
        <v>31</v>
      </c>
      <c r="O47" s="1">
        <v>20</v>
      </c>
      <c r="P47" s="1">
        <v>17</v>
      </c>
      <c r="Q47" s="1">
        <v>8</v>
      </c>
      <c r="R47" s="1">
        <v>10</v>
      </c>
      <c r="S47" s="1">
        <v>7</v>
      </c>
      <c r="T47" s="1">
        <v>300</v>
      </c>
    </row>
    <row r="48" spans="1:20" x14ac:dyDescent="0.25">
      <c r="A48" s="3" t="s">
        <v>51</v>
      </c>
      <c r="B48" s="1">
        <v>7</v>
      </c>
      <c r="C48" s="1">
        <v>6</v>
      </c>
      <c r="D48" s="1">
        <v>16</v>
      </c>
      <c r="E48" s="1">
        <v>15</v>
      </c>
      <c r="F48" s="1">
        <v>8</v>
      </c>
      <c r="G48" s="1">
        <v>19</v>
      </c>
      <c r="H48" s="1">
        <v>12</v>
      </c>
      <c r="I48" s="1">
        <v>10</v>
      </c>
      <c r="J48" s="1">
        <v>25</v>
      </c>
      <c r="K48" s="1">
        <v>14</v>
      </c>
      <c r="L48" s="1">
        <v>18</v>
      </c>
      <c r="M48" s="1">
        <v>24</v>
      </c>
      <c r="N48" s="1">
        <v>23</v>
      </c>
      <c r="O48" s="1">
        <v>25</v>
      </c>
      <c r="P48" s="1">
        <v>19</v>
      </c>
      <c r="Q48" s="1">
        <v>16</v>
      </c>
      <c r="R48" s="1">
        <v>4</v>
      </c>
      <c r="S48" s="1">
        <v>12</v>
      </c>
      <c r="T48" s="1">
        <v>273</v>
      </c>
    </row>
    <row r="49" spans="1:20" x14ac:dyDescent="0.25">
      <c r="A49" s="3" t="s">
        <v>29</v>
      </c>
      <c r="B49" s="1">
        <v>156</v>
      </c>
      <c r="C49" s="1">
        <v>117</v>
      </c>
      <c r="D49" s="1">
        <v>109</v>
      </c>
      <c r="E49" s="1">
        <v>98</v>
      </c>
      <c r="F49" s="1">
        <v>106</v>
      </c>
      <c r="G49" s="1">
        <v>94</v>
      </c>
      <c r="H49" s="1">
        <v>87</v>
      </c>
      <c r="I49" s="1">
        <v>94</v>
      </c>
      <c r="J49" s="1">
        <v>98</v>
      </c>
      <c r="K49" s="1">
        <v>96</v>
      </c>
      <c r="L49" s="1">
        <v>65</v>
      </c>
      <c r="M49" s="1">
        <v>60</v>
      </c>
      <c r="N49" s="1">
        <v>49</v>
      </c>
      <c r="O49" s="1">
        <v>54</v>
      </c>
      <c r="P49" s="1">
        <v>23</v>
      </c>
      <c r="Q49" s="1">
        <v>17</v>
      </c>
      <c r="R49" s="1">
        <v>14</v>
      </c>
      <c r="S49" s="1">
        <v>8</v>
      </c>
      <c r="T49" s="1">
        <v>1346</v>
      </c>
    </row>
    <row r="50" spans="1:20" x14ac:dyDescent="0.25">
      <c r="A50" s="3" t="s">
        <v>57</v>
      </c>
      <c r="B50" s="1">
        <v>2</v>
      </c>
      <c r="C50" s="1">
        <v>13</v>
      </c>
      <c r="D50" s="1">
        <v>6</v>
      </c>
      <c r="E50" s="1">
        <v>11</v>
      </c>
      <c r="F50" s="1">
        <v>5</v>
      </c>
      <c r="G50" s="1">
        <v>9</v>
      </c>
      <c r="H50" s="1">
        <v>12</v>
      </c>
      <c r="I50" s="1">
        <v>8</v>
      </c>
      <c r="J50" s="1">
        <v>20</v>
      </c>
      <c r="K50" s="1">
        <v>16</v>
      </c>
      <c r="L50" s="1">
        <v>20</v>
      </c>
      <c r="M50" s="1">
        <v>20</v>
      </c>
      <c r="N50" s="1">
        <v>24</v>
      </c>
      <c r="O50" s="1">
        <v>13</v>
      </c>
      <c r="P50" s="1">
        <v>12</v>
      </c>
      <c r="Q50" s="1">
        <v>2</v>
      </c>
      <c r="R50" s="1">
        <v>3</v>
      </c>
      <c r="S50" s="1">
        <v>4</v>
      </c>
      <c r="T50" s="1">
        <v>201</v>
      </c>
    </row>
    <row r="51" spans="1:20" x14ac:dyDescent="0.25">
      <c r="A51" s="3" t="s">
        <v>64</v>
      </c>
      <c r="B51" s="1">
        <v>357</v>
      </c>
      <c r="C51" s="1">
        <v>268</v>
      </c>
      <c r="D51" s="1">
        <v>234</v>
      </c>
      <c r="E51" s="1">
        <v>239</v>
      </c>
      <c r="F51" s="1">
        <v>326</v>
      </c>
      <c r="G51" s="1">
        <v>326</v>
      </c>
      <c r="H51" s="1">
        <v>318</v>
      </c>
      <c r="I51" s="1">
        <v>266</v>
      </c>
      <c r="J51" s="1">
        <v>275</v>
      </c>
      <c r="K51" s="1">
        <v>249</v>
      </c>
      <c r="L51" s="1">
        <v>201</v>
      </c>
      <c r="M51" s="1">
        <v>175</v>
      </c>
      <c r="N51" s="1">
        <v>145</v>
      </c>
      <c r="O51" s="1">
        <v>109</v>
      </c>
      <c r="P51" s="1">
        <v>91</v>
      </c>
      <c r="Q51" s="1">
        <v>66</v>
      </c>
      <c r="R51" s="1">
        <v>57</v>
      </c>
      <c r="S51" s="1">
        <v>28</v>
      </c>
      <c r="T51" s="1">
        <v>3729</v>
      </c>
    </row>
    <row r="52" spans="1:20" x14ac:dyDescent="0.25">
      <c r="A52" s="3" t="s">
        <v>39</v>
      </c>
      <c r="B52" s="1">
        <v>569</v>
      </c>
      <c r="C52" s="1">
        <v>593</v>
      </c>
      <c r="D52" s="1">
        <v>611</v>
      </c>
      <c r="E52" s="1">
        <v>613</v>
      </c>
      <c r="F52" s="1">
        <v>590</v>
      </c>
      <c r="G52" s="1">
        <v>553</v>
      </c>
      <c r="H52" s="1">
        <v>474</v>
      </c>
      <c r="I52" s="1">
        <v>572</v>
      </c>
      <c r="J52" s="1">
        <v>670</v>
      </c>
      <c r="K52" s="1">
        <v>619</v>
      </c>
      <c r="L52" s="1">
        <v>486</v>
      </c>
      <c r="M52" s="1">
        <v>409</v>
      </c>
      <c r="N52" s="1">
        <v>446</v>
      </c>
      <c r="O52" s="1">
        <v>310</v>
      </c>
      <c r="P52" s="1">
        <v>335</v>
      </c>
      <c r="Q52" s="1">
        <v>302</v>
      </c>
      <c r="R52" s="1">
        <v>254</v>
      </c>
      <c r="S52" s="1">
        <v>170</v>
      </c>
      <c r="T52" s="1">
        <v>8577</v>
      </c>
    </row>
    <row r="53" spans="1:20" x14ac:dyDescent="0.25">
      <c r="A53" s="3" t="s">
        <v>23</v>
      </c>
      <c r="B53" s="1">
        <v>348</v>
      </c>
      <c r="C53" s="1">
        <v>314</v>
      </c>
      <c r="D53" s="1">
        <v>312</v>
      </c>
      <c r="E53" s="1">
        <v>300</v>
      </c>
      <c r="F53" s="1">
        <v>251</v>
      </c>
      <c r="G53" s="1">
        <v>289</v>
      </c>
      <c r="H53" s="1">
        <v>313</v>
      </c>
      <c r="I53" s="1">
        <v>377</v>
      </c>
      <c r="J53" s="1">
        <v>412</v>
      </c>
      <c r="K53" s="1">
        <v>423</v>
      </c>
      <c r="L53" s="1">
        <v>351</v>
      </c>
      <c r="M53" s="1">
        <v>347</v>
      </c>
      <c r="N53" s="1">
        <v>286</v>
      </c>
      <c r="O53" s="1">
        <v>191</v>
      </c>
      <c r="P53" s="1">
        <v>196</v>
      </c>
      <c r="Q53" s="1">
        <v>148</v>
      </c>
      <c r="R53" s="1">
        <v>78</v>
      </c>
      <c r="S53" s="1">
        <v>48</v>
      </c>
      <c r="T53" s="1">
        <v>4983</v>
      </c>
    </row>
    <row r="54" spans="1:20" x14ac:dyDescent="0.25">
      <c r="A54" s="3" t="s">
        <v>72</v>
      </c>
      <c r="B54" s="1">
        <v>13</v>
      </c>
      <c r="C54" s="1">
        <v>15</v>
      </c>
      <c r="D54" s="1">
        <v>7</v>
      </c>
      <c r="E54" s="1">
        <v>12</v>
      </c>
      <c r="F54" s="1">
        <v>11</v>
      </c>
      <c r="G54" s="1">
        <v>21</v>
      </c>
      <c r="H54" s="1">
        <v>20</v>
      </c>
      <c r="I54" s="1">
        <v>27</v>
      </c>
      <c r="J54" s="1">
        <v>28</v>
      </c>
      <c r="K54" s="1">
        <v>17</v>
      </c>
      <c r="L54" s="1">
        <v>13</v>
      </c>
      <c r="M54" s="1">
        <v>11</v>
      </c>
      <c r="N54" s="1">
        <v>11</v>
      </c>
      <c r="O54" s="1">
        <v>4</v>
      </c>
      <c r="P54" s="1">
        <v>7</v>
      </c>
      <c r="Q54" s="1">
        <v>4</v>
      </c>
      <c r="R54" s="1">
        <v>0</v>
      </c>
      <c r="S54" s="1">
        <v>0</v>
      </c>
      <c r="T54" s="1">
        <v>220</v>
      </c>
    </row>
    <row r="55" spans="1:20" x14ac:dyDescent="0.25">
      <c r="A55" s="3" t="s">
        <v>88</v>
      </c>
      <c r="B55" s="1">
        <v>8</v>
      </c>
      <c r="C55" s="1">
        <v>6</v>
      </c>
      <c r="D55" s="1">
        <v>8</v>
      </c>
      <c r="E55" s="1">
        <v>13</v>
      </c>
      <c r="F55" s="1">
        <v>9</v>
      </c>
      <c r="G55" s="1">
        <v>2</v>
      </c>
      <c r="H55" s="1">
        <v>1</v>
      </c>
      <c r="I55" s="1">
        <v>7</v>
      </c>
      <c r="J55" s="1">
        <v>16</v>
      </c>
      <c r="K55" s="1">
        <v>14</v>
      </c>
      <c r="L55" s="1">
        <v>9</v>
      </c>
      <c r="M55" s="1">
        <v>14</v>
      </c>
      <c r="N55" s="1">
        <v>9</v>
      </c>
      <c r="O55" s="1">
        <v>6</v>
      </c>
      <c r="P55" s="1">
        <v>10</v>
      </c>
      <c r="Q55" s="1">
        <v>5</v>
      </c>
      <c r="R55" s="1">
        <v>7</v>
      </c>
      <c r="S55" s="1">
        <v>1</v>
      </c>
      <c r="T55" s="1">
        <v>144</v>
      </c>
    </row>
    <row r="56" spans="1:20" x14ac:dyDescent="0.25">
      <c r="A56" s="3" t="s">
        <v>45</v>
      </c>
      <c r="B56" s="1">
        <v>294</v>
      </c>
      <c r="C56" s="1">
        <v>196</v>
      </c>
      <c r="D56" s="1">
        <v>217</v>
      </c>
      <c r="E56" s="1">
        <v>269</v>
      </c>
      <c r="F56" s="1">
        <v>428</v>
      </c>
      <c r="G56" s="1">
        <v>527</v>
      </c>
      <c r="H56" s="1">
        <v>381</v>
      </c>
      <c r="I56" s="1">
        <v>361</v>
      </c>
      <c r="J56" s="1">
        <v>379</v>
      </c>
      <c r="K56" s="1">
        <v>355</v>
      </c>
      <c r="L56" s="1">
        <v>321</v>
      </c>
      <c r="M56" s="1">
        <v>271</v>
      </c>
      <c r="N56" s="1">
        <v>192</v>
      </c>
      <c r="O56" s="1">
        <v>200</v>
      </c>
      <c r="P56" s="1">
        <v>134</v>
      </c>
      <c r="Q56" s="1">
        <v>122</v>
      </c>
      <c r="R56" s="1">
        <v>90</v>
      </c>
      <c r="S56" s="1">
        <v>135</v>
      </c>
      <c r="T56" s="1">
        <v>4873</v>
      </c>
    </row>
    <row r="57" spans="1:20" x14ac:dyDescent="0.25">
      <c r="A57" s="3" t="s">
        <v>52</v>
      </c>
      <c r="B57" s="1">
        <v>7</v>
      </c>
      <c r="C57" s="1">
        <v>6</v>
      </c>
      <c r="D57" s="1">
        <v>5</v>
      </c>
      <c r="E57" s="1">
        <v>6</v>
      </c>
      <c r="F57" s="1">
        <v>6</v>
      </c>
      <c r="G57" s="1">
        <v>3</v>
      </c>
      <c r="H57" s="1">
        <v>3</v>
      </c>
      <c r="I57" s="1">
        <v>8</v>
      </c>
      <c r="J57" s="1">
        <v>14</v>
      </c>
      <c r="K57" s="1">
        <v>8</v>
      </c>
      <c r="L57" s="1">
        <v>16</v>
      </c>
      <c r="M57" s="1">
        <v>17</v>
      </c>
      <c r="N57" s="1">
        <v>6</v>
      </c>
      <c r="O57" s="1">
        <v>6</v>
      </c>
      <c r="P57" s="1">
        <v>3</v>
      </c>
      <c r="Q57" s="1">
        <v>4</v>
      </c>
      <c r="R57" s="1">
        <v>3</v>
      </c>
      <c r="S57" s="1">
        <v>3</v>
      </c>
      <c r="T57" s="1">
        <v>125</v>
      </c>
    </row>
    <row r="58" spans="1:20" x14ac:dyDescent="0.25">
      <c r="A58" s="3" t="s">
        <v>47</v>
      </c>
      <c r="B58" s="1">
        <v>956</v>
      </c>
      <c r="C58" s="1">
        <v>818</v>
      </c>
      <c r="D58" s="1">
        <v>884</v>
      </c>
      <c r="E58" s="1">
        <v>1010</v>
      </c>
      <c r="F58" s="1">
        <v>1038</v>
      </c>
      <c r="G58" s="1">
        <v>902</v>
      </c>
      <c r="H58" s="1">
        <v>722</v>
      </c>
      <c r="I58" s="1">
        <v>956</v>
      </c>
      <c r="J58" s="1">
        <v>1135</v>
      </c>
      <c r="K58" s="1">
        <v>1061</v>
      </c>
      <c r="L58" s="1">
        <v>957</v>
      </c>
      <c r="M58" s="1">
        <v>873</v>
      </c>
      <c r="N58" s="1">
        <v>943</v>
      </c>
      <c r="O58" s="1">
        <v>716</v>
      </c>
      <c r="P58" s="1">
        <v>597</v>
      </c>
      <c r="Q58" s="1">
        <v>437</v>
      </c>
      <c r="R58" s="1">
        <v>320</v>
      </c>
      <c r="S58" s="1">
        <v>342</v>
      </c>
      <c r="T58" s="1">
        <v>14666</v>
      </c>
    </row>
    <row r="59" spans="1:20" x14ac:dyDescent="0.25">
      <c r="A59" s="3" t="s">
        <v>79</v>
      </c>
      <c r="B59" s="1">
        <v>6</v>
      </c>
      <c r="C59" s="1">
        <v>8</v>
      </c>
      <c r="D59" s="1">
        <v>15</v>
      </c>
      <c r="E59" s="1">
        <v>11</v>
      </c>
      <c r="F59" s="1">
        <v>9</v>
      </c>
      <c r="G59" s="1">
        <v>10</v>
      </c>
      <c r="H59" s="1">
        <v>5</v>
      </c>
      <c r="I59" s="1">
        <v>17</v>
      </c>
      <c r="J59" s="1">
        <v>17</v>
      </c>
      <c r="K59" s="1">
        <v>25</v>
      </c>
      <c r="L59" s="1">
        <v>21</v>
      </c>
      <c r="M59" s="1">
        <v>17</v>
      </c>
      <c r="N59" s="1">
        <v>18</v>
      </c>
      <c r="O59" s="1">
        <v>17</v>
      </c>
      <c r="P59" s="1">
        <v>3</v>
      </c>
      <c r="Q59" s="1">
        <v>11</v>
      </c>
      <c r="R59" s="1">
        <v>4</v>
      </c>
      <c r="S59" s="1">
        <v>1</v>
      </c>
      <c r="T59" s="1">
        <v>216</v>
      </c>
    </row>
    <row r="60" spans="1:20" x14ac:dyDescent="0.25">
      <c r="A60" s="3" t="s">
        <v>3</v>
      </c>
      <c r="B60" s="1">
        <v>399</v>
      </c>
      <c r="C60" s="1">
        <v>338</v>
      </c>
      <c r="D60" s="1">
        <v>354</v>
      </c>
      <c r="E60" s="1">
        <v>380</v>
      </c>
      <c r="F60" s="1">
        <v>337</v>
      </c>
      <c r="G60" s="1">
        <v>321</v>
      </c>
      <c r="H60" s="1">
        <v>272</v>
      </c>
      <c r="I60" s="1">
        <v>325</v>
      </c>
      <c r="J60" s="1">
        <v>389</v>
      </c>
      <c r="K60" s="1">
        <v>418</v>
      </c>
      <c r="L60" s="1">
        <v>368</v>
      </c>
      <c r="M60" s="1">
        <v>311</v>
      </c>
      <c r="N60" s="1">
        <v>329</v>
      </c>
      <c r="O60" s="1">
        <v>238</v>
      </c>
      <c r="P60" s="1">
        <v>203</v>
      </c>
      <c r="Q60" s="1">
        <v>147</v>
      </c>
      <c r="R60" s="1">
        <v>107</v>
      </c>
      <c r="S60" s="1">
        <v>64</v>
      </c>
      <c r="T60" s="1">
        <v>5300</v>
      </c>
    </row>
    <row r="61" spans="1:20" x14ac:dyDescent="0.25">
      <c r="A61" s="3" t="s">
        <v>10</v>
      </c>
      <c r="B61" s="1">
        <v>13</v>
      </c>
      <c r="C61" s="1">
        <v>17</v>
      </c>
      <c r="D61" s="1">
        <v>22</v>
      </c>
      <c r="E61" s="1">
        <v>21</v>
      </c>
      <c r="F61" s="1">
        <v>17</v>
      </c>
      <c r="G61" s="1">
        <v>17</v>
      </c>
      <c r="H61" s="1">
        <v>15</v>
      </c>
      <c r="I61" s="1">
        <v>15</v>
      </c>
      <c r="J61" s="1">
        <v>30</v>
      </c>
      <c r="K61" s="1">
        <v>32</v>
      </c>
      <c r="L61" s="1">
        <v>30</v>
      </c>
      <c r="M61" s="1">
        <v>35</v>
      </c>
      <c r="N61" s="1">
        <v>34</v>
      </c>
      <c r="O61" s="1">
        <v>30</v>
      </c>
      <c r="P61" s="1">
        <v>13</v>
      </c>
      <c r="Q61" s="1">
        <v>12</v>
      </c>
      <c r="R61" s="1">
        <v>3</v>
      </c>
      <c r="S61" s="1">
        <v>7</v>
      </c>
      <c r="T61" s="1">
        <v>363</v>
      </c>
    </row>
    <row r="62" spans="1:20" x14ac:dyDescent="0.25">
      <c r="A62" s="3" t="s">
        <v>83</v>
      </c>
      <c r="B62" s="1">
        <v>650</v>
      </c>
      <c r="C62" s="1">
        <v>530</v>
      </c>
      <c r="D62" s="1">
        <v>562</v>
      </c>
      <c r="E62" s="1">
        <v>680</v>
      </c>
      <c r="F62" s="1">
        <v>627</v>
      </c>
      <c r="G62" s="1">
        <v>531</v>
      </c>
      <c r="H62" s="1">
        <v>435</v>
      </c>
      <c r="I62" s="1">
        <v>522</v>
      </c>
      <c r="J62" s="1">
        <v>617</v>
      </c>
      <c r="K62" s="1">
        <v>647</v>
      </c>
      <c r="L62" s="1">
        <v>569</v>
      </c>
      <c r="M62" s="1">
        <v>430</v>
      </c>
      <c r="N62" s="1">
        <v>486</v>
      </c>
      <c r="O62" s="1">
        <v>369</v>
      </c>
      <c r="P62" s="1">
        <v>355</v>
      </c>
      <c r="Q62" s="1">
        <v>294</v>
      </c>
      <c r="R62" s="1">
        <v>250</v>
      </c>
      <c r="S62" s="1">
        <v>164</v>
      </c>
      <c r="T62" s="1">
        <v>8721</v>
      </c>
    </row>
    <row r="63" spans="1:20" x14ac:dyDescent="0.25">
      <c r="A63" s="3" t="s">
        <v>6</v>
      </c>
      <c r="B63" s="1">
        <v>159</v>
      </c>
      <c r="C63" s="1">
        <v>145</v>
      </c>
      <c r="D63" s="1">
        <v>147</v>
      </c>
      <c r="E63" s="1">
        <v>135</v>
      </c>
      <c r="F63" s="1">
        <v>128</v>
      </c>
      <c r="G63" s="1">
        <v>102</v>
      </c>
      <c r="H63" s="1">
        <v>117</v>
      </c>
      <c r="I63" s="1">
        <v>180</v>
      </c>
      <c r="J63" s="1">
        <v>209</v>
      </c>
      <c r="K63" s="1">
        <v>226</v>
      </c>
      <c r="L63" s="1">
        <v>173</v>
      </c>
      <c r="M63" s="1">
        <v>179</v>
      </c>
      <c r="N63" s="1">
        <v>169</v>
      </c>
      <c r="O63" s="1">
        <v>144</v>
      </c>
      <c r="P63" s="1">
        <v>104</v>
      </c>
      <c r="Q63" s="1">
        <v>112</v>
      </c>
      <c r="R63" s="1">
        <v>76</v>
      </c>
      <c r="S63" s="1">
        <v>76</v>
      </c>
      <c r="T63" s="1">
        <v>2579</v>
      </c>
    </row>
    <row r="64" spans="1:20" x14ac:dyDescent="0.25">
      <c r="A64" s="3" t="s">
        <v>71</v>
      </c>
      <c r="B64" s="1">
        <v>6</v>
      </c>
      <c r="C64" s="1">
        <v>4</v>
      </c>
      <c r="D64" s="1">
        <v>13</v>
      </c>
      <c r="E64" s="1">
        <v>18</v>
      </c>
      <c r="F64" s="1">
        <v>12</v>
      </c>
      <c r="G64" s="1">
        <v>10</v>
      </c>
      <c r="H64" s="1">
        <v>7</v>
      </c>
      <c r="I64" s="1">
        <v>12</v>
      </c>
      <c r="J64" s="1">
        <v>18</v>
      </c>
      <c r="K64" s="1">
        <v>27</v>
      </c>
      <c r="L64" s="1">
        <v>19</v>
      </c>
      <c r="M64" s="1">
        <v>17</v>
      </c>
      <c r="N64" s="1">
        <v>36</v>
      </c>
      <c r="O64" s="1">
        <v>21</v>
      </c>
      <c r="P64" s="1">
        <v>23</v>
      </c>
      <c r="Q64" s="1">
        <v>10</v>
      </c>
      <c r="R64" s="1">
        <v>7</v>
      </c>
      <c r="S64" s="1">
        <v>4</v>
      </c>
      <c r="T64" s="1">
        <v>263</v>
      </c>
    </row>
    <row r="65" spans="1:20" x14ac:dyDescent="0.25">
      <c r="A65" s="3" t="s">
        <v>75</v>
      </c>
      <c r="B65" s="1">
        <v>11</v>
      </c>
      <c r="C65" s="1">
        <v>8</v>
      </c>
      <c r="D65" s="1">
        <v>19</v>
      </c>
      <c r="E65" s="1">
        <v>24</v>
      </c>
      <c r="F65" s="1">
        <v>17</v>
      </c>
      <c r="G65" s="1">
        <v>11</v>
      </c>
      <c r="H65" s="1">
        <v>9</v>
      </c>
      <c r="I65" s="1">
        <v>17</v>
      </c>
      <c r="J65" s="1">
        <v>29</v>
      </c>
      <c r="K65" s="1">
        <v>36</v>
      </c>
      <c r="L65" s="1">
        <v>27</v>
      </c>
      <c r="M65" s="1">
        <v>20</v>
      </c>
      <c r="N65" s="1">
        <v>27</v>
      </c>
      <c r="O65" s="1">
        <v>29</v>
      </c>
      <c r="P65" s="1">
        <v>17</v>
      </c>
      <c r="Q65" s="1">
        <v>10</v>
      </c>
      <c r="R65" s="1">
        <v>6</v>
      </c>
      <c r="S65" s="1">
        <v>2</v>
      </c>
      <c r="T65" s="1">
        <v>319</v>
      </c>
    </row>
    <row r="66" spans="1:20" x14ac:dyDescent="0.25">
      <c r="A66" s="3" t="s">
        <v>82</v>
      </c>
      <c r="B66" s="1">
        <v>17</v>
      </c>
      <c r="C66" s="1">
        <v>9</v>
      </c>
      <c r="D66" s="1">
        <v>19</v>
      </c>
      <c r="E66" s="1">
        <v>21</v>
      </c>
      <c r="F66" s="1">
        <v>20</v>
      </c>
      <c r="G66" s="1">
        <v>12</v>
      </c>
      <c r="H66" s="1">
        <v>8</v>
      </c>
      <c r="I66" s="1">
        <v>25</v>
      </c>
      <c r="J66" s="1">
        <v>20</v>
      </c>
      <c r="K66" s="1">
        <v>20</v>
      </c>
      <c r="L66" s="1">
        <v>14</v>
      </c>
      <c r="M66" s="1">
        <v>34</v>
      </c>
      <c r="N66" s="1">
        <v>31</v>
      </c>
      <c r="O66" s="1">
        <v>16</v>
      </c>
      <c r="P66" s="1">
        <v>20</v>
      </c>
      <c r="Q66" s="1">
        <v>16</v>
      </c>
      <c r="R66" s="1">
        <v>8</v>
      </c>
      <c r="S66" s="1">
        <v>8</v>
      </c>
      <c r="T66" s="1">
        <v>320</v>
      </c>
    </row>
    <row r="67" spans="1:20" x14ac:dyDescent="0.25">
      <c r="A67" s="3" t="s">
        <v>84</v>
      </c>
      <c r="B67" s="1">
        <v>266</v>
      </c>
      <c r="C67" s="1">
        <v>247</v>
      </c>
      <c r="D67" s="1">
        <v>245</v>
      </c>
      <c r="E67" s="1">
        <v>242</v>
      </c>
      <c r="F67" s="1">
        <v>193</v>
      </c>
      <c r="G67" s="1">
        <v>198</v>
      </c>
      <c r="H67" s="1">
        <v>247</v>
      </c>
      <c r="I67" s="1">
        <v>323</v>
      </c>
      <c r="J67" s="1">
        <v>340</v>
      </c>
      <c r="K67" s="1">
        <v>334</v>
      </c>
      <c r="L67" s="1">
        <v>321</v>
      </c>
      <c r="M67" s="1">
        <v>331</v>
      </c>
      <c r="N67" s="1">
        <v>338</v>
      </c>
      <c r="O67" s="1">
        <v>220</v>
      </c>
      <c r="P67" s="1">
        <v>158</v>
      </c>
      <c r="Q67" s="1">
        <v>112</v>
      </c>
      <c r="R67" s="1">
        <v>82</v>
      </c>
      <c r="S67" s="1">
        <v>51</v>
      </c>
      <c r="T67" s="1">
        <v>4250</v>
      </c>
    </row>
    <row r="68" spans="1:20" x14ac:dyDescent="0.25">
      <c r="A68" s="3" t="s">
        <v>11</v>
      </c>
      <c r="B68" s="1">
        <v>6</v>
      </c>
      <c r="C68" s="1">
        <v>4</v>
      </c>
      <c r="D68" s="1">
        <v>3</v>
      </c>
      <c r="E68" s="1">
        <v>9</v>
      </c>
      <c r="F68" s="1">
        <v>10</v>
      </c>
      <c r="G68" s="1">
        <v>4</v>
      </c>
      <c r="H68" s="1">
        <v>5</v>
      </c>
      <c r="I68" s="1">
        <v>8</v>
      </c>
      <c r="J68" s="1">
        <v>6</v>
      </c>
      <c r="K68" s="1">
        <v>15</v>
      </c>
      <c r="L68" s="1">
        <v>20</v>
      </c>
      <c r="M68" s="1">
        <v>10</v>
      </c>
      <c r="N68" s="1">
        <v>10</v>
      </c>
      <c r="O68" s="1">
        <v>12</v>
      </c>
      <c r="P68" s="1">
        <v>9</v>
      </c>
      <c r="Q68" s="1">
        <v>10</v>
      </c>
      <c r="R68" s="1">
        <v>2</v>
      </c>
      <c r="S68" s="1">
        <v>0</v>
      </c>
      <c r="T68" s="1">
        <v>144</v>
      </c>
    </row>
    <row r="69" spans="1:20" x14ac:dyDescent="0.25">
      <c r="A69" s="3" t="s">
        <v>35</v>
      </c>
      <c r="B69" s="1">
        <v>210</v>
      </c>
      <c r="C69" s="1">
        <v>212</v>
      </c>
      <c r="D69" s="1">
        <v>231</v>
      </c>
      <c r="E69" s="1">
        <v>276</v>
      </c>
      <c r="F69" s="1">
        <v>227</v>
      </c>
      <c r="G69" s="1">
        <v>196</v>
      </c>
      <c r="H69" s="1">
        <v>199</v>
      </c>
      <c r="I69" s="1">
        <v>252</v>
      </c>
      <c r="J69" s="1">
        <v>310</v>
      </c>
      <c r="K69" s="1">
        <v>336</v>
      </c>
      <c r="L69" s="1">
        <v>270</v>
      </c>
      <c r="M69" s="1">
        <v>236</v>
      </c>
      <c r="N69" s="1">
        <v>283</v>
      </c>
      <c r="O69" s="1">
        <v>224</v>
      </c>
      <c r="P69" s="1">
        <v>270</v>
      </c>
      <c r="Q69" s="1">
        <v>167</v>
      </c>
      <c r="R69" s="1">
        <v>82</v>
      </c>
      <c r="S69" s="1">
        <v>67</v>
      </c>
      <c r="T69" s="1">
        <v>4050</v>
      </c>
    </row>
    <row r="70" spans="1:20" x14ac:dyDescent="0.25">
      <c r="A70" s="3" t="s">
        <v>34</v>
      </c>
      <c r="B70" s="1">
        <v>388</v>
      </c>
      <c r="C70" s="1">
        <v>374</v>
      </c>
      <c r="D70" s="1">
        <v>451</v>
      </c>
      <c r="E70" s="1">
        <v>457</v>
      </c>
      <c r="F70" s="1">
        <v>409</v>
      </c>
      <c r="G70" s="1">
        <v>378</v>
      </c>
      <c r="H70" s="1">
        <v>337</v>
      </c>
      <c r="I70" s="1">
        <v>428</v>
      </c>
      <c r="J70" s="1">
        <v>538</v>
      </c>
      <c r="K70" s="1">
        <v>577</v>
      </c>
      <c r="L70" s="1">
        <v>486</v>
      </c>
      <c r="M70" s="1">
        <v>401</v>
      </c>
      <c r="N70" s="1">
        <v>397</v>
      </c>
      <c r="O70" s="1">
        <v>319</v>
      </c>
      <c r="P70" s="1">
        <v>282</v>
      </c>
      <c r="Q70" s="1">
        <v>276</v>
      </c>
      <c r="R70" s="1">
        <v>210</v>
      </c>
      <c r="S70" s="1">
        <v>129</v>
      </c>
      <c r="T70" s="1">
        <v>6838</v>
      </c>
    </row>
    <row r="71" spans="1:20" x14ac:dyDescent="0.25">
      <c r="A71" s="3" t="s">
        <v>18</v>
      </c>
      <c r="B71" s="1">
        <v>224</v>
      </c>
      <c r="C71" s="1">
        <v>240</v>
      </c>
      <c r="D71" s="1">
        <v>246</v>
      </c>
      <c r="E71" s="1">
        <v>263</v>
      </c>
      <c r="F71" s="1">
        <v>213</v>
      </c>
      <c r="G71" s="1">
        <v>224</v>
      </c>
      <c r="H71" s="1">
        <v>198</v>
      </c>
      <c r="I71" s="1">
        <v>252</v>
      </c>
      <c r="J71" s="1">
        <v>284</v>
      </c>
      <c r="K71" s="1">
        <v>314</v>
      </c>
      <c r="L71" s="1">
        <v>306</v>
      </c>
      <c r="M71" s="1">
        <v>241</v>
      </c>
      <c r="N71" s="1">
        <v>318</v>
      </c>
      <c r="O71" s="1">
        <v>209</v>
      </c>
      <c r="P71" s="1">
        <v>177</v>
      </c>
      <c r="Q71" s="1">
        <v>145</v>
      </c>
      <c r="R71" s="1">
        <v>104</v>
      </c>
      <c r="S71" s="1">
        <v>72</v>
      </c>
      <c r="T71" s="1">
        <v>4028</v>
      </c>
    </row>
    <row r="72" spans="1:20" x14ac:dyDescent="0.25">
      <c r="A72" s="3" t="s">
        <v>60</v>
      </c>
      <c r="B72" s="1">
        <v>375</v>
      </c>
      <c r="C72" s="1">
        <v>443</v>
      </c>
      <c r="D72" s="1">
        <v>463</v>
      </c>
      <c r="E72" s="1">
        <v>482</v>
      </c>
      <c r="F72" s="1">
        <v>366</v>
      </c>
      <c r="G72" s="1">
        <v>334</v>
      </c>
      <c r="H72" s="1">
        <v>315</v>
      </c>
      <c r="I72" s="1">
        <v>516</v>
      </c>
      <c r="J72" s="1">
        <v>625</v>
      </c>
      <c r="K72" s="1">
        <v>645</v>
      </c>
      <c r="L72" s="1">
        <v>494</v>
      </c>
      <c r="M72" s="1">
        <v>458</v>
      </c>
      <c r="N72" s="1">
        <v>584</v>
      </c>
      <c r="O72" s="1">
        <v>394</v>
      </c>
      <c r="P72" s="1">
        <v>378</v>
      </c>
      <c r="Q72" s="1">
        <v>274</v>
      </c>
      <c r="R72" s="1">
        <v>197</v>
      </c>
      <c r="S72" s="1">
        <v>167</v>
      </c>
      <c r="T72" s="1">
        <v>7511</v>
      </c>
    </row>
    <row r="73" spans="1:20" x14ac:dyDescent="0.25">
      <c r="A73" s="3" t="s">
        <v>16</v>
      </c>
      <c r="B73" s="1">
        <v>508</v>
      </c>
      <c r="C73" s="1">
        <v>412</v>
      </c>
      <c r="D73" s="1">
        <v>439</v>
      </c>
      <c r="E73" s="1">
        <v>471</v>
      </c>
      <c r="F73" s="1">
        <v>487</v>
      </c>
      <c r="G73" s="1">
        <v>361</v>
      </c>
      <c r="H73" s="1">
        <v>304</v>
      </c>
      <c r="I73" s="1">
        <v>401</v>
      </c>
      <c r="J73" s="1">
        <v>460</v>
      </c>
      <c r="K73" s="1">
        <v>390</v>
      </c>
      <c r="L73" s="1">
        <v>347</v>
      </c>
      <c r="M73" s="1">
        <v>363</v>
      </c>
      <c r="N73" s="1">
        <v>362</v>
      </c>
      <c r="O73" s="1">
        <v>309</v>
      </c>
      <c r="P73" s="1">
        <v>263</v>
      </c>
      <c r="Q73" s="1">
        <v>198</v>
      </c>
      <c r="R73" s="1">
        <v>152</v>
      </c>
      <c r="S73" s="1">
        <v>109</v>
      </c>
      <c r="T73" s="1">
        <v>6338</v>
      </c>
    </row>
    <row r="74" spans="1:20" x14ac:dyDescent="0.25">
      <c r="A74" s="3" t="s">
        <v>81</v>
      </c>
      <c r="B74" s="1">
        <v>6</v>
      </c>
      <c r="C74" s="1">
        <v>14</v>
      </c>
      <c r="D74" s="1">
        <v>18</v>
      </c>
      <c r="E74" s="1">
        <v>36</v>
      </c>
      <c r="F74" s="1">
        <v>7</v>
      </c>
      <c r="G74" s="1">
        <v>6</v>
      </c>
      <c r="H74" s="1">
        <v>6</v>
      </c>
      <c r="I74" s="1">
        <v>7</v>
      </c>
      <c r="J74" s="1">
        <v>14</v>
      </c>
      <c r="K74" s="1">
        <v>24</v>
      </c>
      <c r="L74" s="1">
        <v>20</v>
      </c>
      <c r="M74" s="1">
        <v>25</v>
      </c>
      <c r="N74" s="1">
        <v>30</v>
      </c>
      <c r="O74" s="1">
        <v>17</v>
      </c>
      <c r="P74" s="1">
        <v>14</v>
      </c>
      <c r="Q74" s="1">
        <v>11</v>
      </c>
      <c r="R74" s="1">
        <v>3</v>
      </c>
      <c r="S74" s="1">
        <v>2</v>
      </c>
      <c r="T74" s="1">
        <v>261</v>
      </c>
    </row>
    <row r="75" spans="1:20" x14ac:dyDescent="0.25">
      <c r="A75" s="3" t="s">
        <v>14</v>
      </c>
      <c r="B75" s="1">
        <v>21</v>
      </c>
      <c r="C75" s="1">
        <v>16</v>
      </c>
      <c r="D75" s="1">
        <v>16</v>
      </c>
      <c r="E75" s="1">
        <v>24</v>
      </c>
      <c r="F75" s="1">
        <v>17</v>
      </c>
      <c r="G75" s="1">
        <v>10</v>
      </c>
      <c r="H75" s="1">
        <v>19</v>
      </c>
      <c r="I75" s="1">
        <v>17</v>
      </c>
      <c r="J75" s="1">
        <v>25</v>
      </c>
      <c r="K75" s="1">
        <v>36</v>
      </c>
      <c r="L75" s="1">
        <v>20</v>
      </c>
      <c r="M75" s="1">
        <v>32</v>
      </c>
      <c r="N75" s="1">
        <v>21</v>
      </c>
      <c r="O75" s="1">
        <v>26</v>
      </c>
      <c r="P75" s="1">
        <v>14</v>
      </c>
      <c r="Q75" s="1">
        <v>11</v>
      </c>
      <c r="R75" s="1">
        <v>13</v>
      </c>
      <c r="S75" s="1">
        <v>4</v>
      </c>
      <c r="T75" s="1">
        <v>342</v>
      </c>
    </row>
    <row r="76" spans="1:20" x14ac:dyDescent="0.25">
      <c r="A76" s="3" t="s">
        <v>17</v>
      </c>
      <c r="B76" s="1">
        <v>24</v>
      </c>
      <c r="C76" s="1">
        <v>23</v>
      </c>
      <c r="D76" s="1">
        <v>35</v>
      </c>
      <c r="E76" s="1">
        <v>17</v>
      </c>
      <c r="F76" s="1">
        <v>20</v>
      </c>
      <c r="G76" s="1">
        <v>14</v>
      </c>
      <c r="H76" s="1">
        <v>19</v>
      </c>
      <c r="I76" s="1">
        <v>23</v>
      </c>
      <c r="J76" s="1">
        <v>34</v>
      </c>
      <c r="K76" s="1">
        <v>46</v>
      </c>
      <c r="L76" s="1">
        <v>44</v>
      </c>
      <c r="M76" s="1">
        <v>41</v>
      </c>
      <c r="N76" s="1">
        <v>32</v>
      </c>
      <c r="O76" s="1">
        <v>24</v>
      </c>
      <c r="P76" s="1">
        <v>32</v>
      </c>
      <c r="Q76" s="1">
        <v>21</v>
      </c>
      <c r="R76" s="1">
        <v>12</v>
      </c>
      <c r="S76" s="1">
        <v>4</v>
      </c>
      <c r="T76" s="1">
        <v>465</v>
      </c>
    </row>
    <row r="77" spans="1:20" x14ac:dyDescent="0.25">
      <c r="A77" s="3" t="s">
        <v>4</v>
      </c>
      <c r="B77" s="1">
        <v>698</v>
      </c>
      <c r="C77" s="1">
        <v>615</v>
      </c>
      <c r="D77" s="1">
        <v>666</v>
      </c>
      <c r="E77" s="1">
        <v>719</v>
      </c>
      <c r="F77" s="1">
        <v>745</v>
      </c>
      <c r="G77" s="1">
        <v>631</v>
      </c>
      <c r="H77" s="1">
        <v>582</v>
      </c>
      <c r="I77" s="1">
        <v>716</v>
      </c>
      <c r="J77" s="1">
        <v>816</v>
      </c>
      <c r="K77" s="1">
        <v>854</v>
      </c>
      <c r="L77" s="1">
        <v>761</v>
      </c>
      <c r="M77" s="1">
        <v>681</v>
      </c>
      <c r="N77" s="1">
        <v>784</v>
      </c>
      <c r="O77" s="1">
        <v>583</v>
      </c>
      <c r="P77" s="1">
        <v>515</v>
      </c>
      <c r="Q77" s="1">
        <v>475</v>
      </c>
      <c r="R77" s="1">
        <v>326</v>
      </c>
      <c r="S77" s="1">
        <v>294</v>
      </c>
      <c r="T77" s="1">
        <v>11460</v>
      </c>
    </row>
    <row r="78" spans="1:20" x14ac:dyDescent="0.25">
      <c r="A78" s="3" t="s">
        <v>12</v>
      </c>
      <c r="B78" s="1">
        <v>11</v>
      </c>
      <c r="C78" s="1">
        <v>9</v>
      </c>
      <c r="D78" s="1">
        <v>11</v>
      </c>
      <c r="E78" s="1">
        <v>9</v>
      </c>
      <c r="F78" s="1">
        <v>5</v>
      </c>
      <c r="G78" s="1">
        <v>8</v>
      </c>
      <c r="H78" s="1">
        <v>8</v>
      </c>
      <c r="I78" s="1">
        <v>15</v>
      </c>
      <c r="J78" s="1">
        <v>12</v>
      </c>
      <c r="K78" s="1">
        <v>17</v>
      </c>
      <c r="L78" s="1">
        <v>12</v>
      </c>
      <c r="M78" s="1">
        <v>12</v>
      </c>
      <c r="N78" s="1">
        <v>23</v>
      </c>
      <c r="O78" s="1">
        <v>8</v>
      </c>
      <c r="P78" s="1">
        <v>9</v>
      </c>
      <c r="Q78" s="1">
        <v>5</v>
      </c>
      <c r="R78" s="1">
        <v>2</v>
      </c>
      <c r="S78" s="1">
        <v>0</v>
      </c>
      <c r="T78" s="1">
        <v>176</v>
      </c>
    </row>
    <row r="79" spans="1:20" x14ac:dyDescent="0.25">
      <c r="A79" s="3" t="s">
        <v>90</v>
      </c>
      <c r="B79" s="1">
        <v>190</v>
      </c>
      <c r="C79" s="1">
        <v>227</v>
      </c>
      <c r="D79" s="1">
        <v>223</v>
      </c>
      <c r="E79" s="1">
        <v>232</v>
      </c>
      <c r="F79" s="1">
        <v>201</v>
      </c>
      <c r="G79" s="1">
        <v>210</v>
      </c>
      <c r="H79" s="1">
        <v>183</v>
      </c>
      <c r="I79" s="1">
        <v>269</v>
      </c>
      <c r="J79" s="1">
        <v>327</v>
      </c>
      <c r="K79" s="1">
        <v>353</v>
      </c>
      <c r="L79" s="1">
        <v>364</v>
      </c>
      <c r="M79" s="1">
        <v>365</v>
      </c>
      <c r="N79" s="1">
        <v>525</v>
      </c>
      <c r="O79" s="1">
        <v>368</v>
      </c>
      <c r="P79" s="1">
        <v>345</v>
      </c>
      <c r="Q79" s="1">
        <v>269</v>
      </c>
      <c r="R79" s="1">
        <v>190</v>
      </c>
      <c r="S79" s="1">
        <v>188</v>
      </c>
      <c r="T79" s="1">
        <v>5031</v>
      </c>
    </row>
    <row r="80" spans="1:20" x14ac:dyDescent="0.25">
      <c r="A80" s="3" t="s">
        <v>31</v>
      </c>
      <c r="B80" s="1">
        <v>94</v>
      </c>
      <c r="C80" s="1">
        <v>73</v>
      </c>
      <c r="D80" s="1">
        <v>88</v>
      </c>
      <c r="E80" s="1">
        <v>92</v>
      </c>
      <c r="F80" s="1">
        <v>71</v>
      </c>
      <c r="G80" s="1">
        <v>72</v>
      </c>
      <c r="H80" s="1">
        <v>45</v>
      </c>
      <c r="I80" s="1">
        <v>71</v>
      </c>
      <c r="J80" s="1">
        <v>73</v>
      </c>
      <c r="K80" s="1">
        <v>69</v>
      </c>
      <c r="L80" s="1">
        <v>54</v>
      </c>
      <c r="M80" s="1">
        <v>65</v>
      </c>
      <c r="N80" s="1">
        <v>81</v>
      </c>
      <c r="O80" s="1">
        <v>56</v>
      </c>
      <c r="P80" s="1">
        <v>34</v>
      </c>
      <c r="Q80" s="1">
        <v>27</v>
      </c>
      <c r="R80" s="1">
        <v>19</v>
      </c>
      <c r="S80" s="1">
        <v>13</v>
      </c>
      <c r="T80" s="1">
        <v>1096</v>
      </c>
    </row>
    <row r="81" spans="1:20" x14ac:dyDescent="0.25">
      <c r="A81" s="3" t="s">
        <v>62</v>
      </c>
      <c r="B81" s="1">
        <v>55</v>
      </c>
      <c r="C81" s="1">
        <v>28</v>
      </c>
      <c r="D81" s="1">
        <v>37</v>
      </c>
      <c r="E81" s="1">
        <v>171</v>
      </c>
      <c r="F81" s="1">
        <v>268</v>
      </c>
      <c r="G81" s="1">
        <v>223</v>
      </c>
      <c r="H81" s="1">
        <v>178</v>
      </c>
      <c r="I81" s="1">
        <v>140</v>
      </c>
      <c r="J81" s="1">
        <v>119</v>
      </c>
      <c r="K81" s="1">
        <v>105</v>
      </c>
      <c r="L81" s="1">
        <v>62</v>
      </c>
      <c r="M81" s="1">
        <v>65</v>
      </c>
      <c r="N81" s="1">
        <v>28</v>
      </c>
      <c r="O81" s="1">
        <v>14</v>
      </c>
      <c r="P81" s="1">
        <v>25</v>
      </c>
      <c r="Q81" s="1">
        <v>10</v>
      </c>
      <c r="R81" s="1">
        <v>12</v>
      </c>
      <c r="S81" s="1">
        <v>8</v>
      </c>
      <c r="T81" s="1">
        <v>1546</v>
      </c>
    </row>
    <row r="82" spans="1:20" x14ac:dyDescent="0.25">
      <c r="A82" s="3" t="s">
        <v>46</v>
      </c>
      <c r="B82" s="1">
        <v>178</v>
      </c>
      <c r="C82" s="1">
        <v>104</v>
      </c>
      <c r="D82" s="1">
        <v>145</v>
      </c>
      <c r="E82" s="1">
        <v>148</v>
      </c>
      <c r="F82" s="1">
        <v>166</v>
      </c>
      <c r="G82" s="1">
        <v>153</v>
      </c>
      <c r="H82" s="1">
        <v>133</v>
      </c>
      <c r="I82" s="1">
        <v>144</v>
      </c>
      <c r="J82" s="1">
        <v>194</v>
      </c>
      <c r="K82" s="1">
        <v>202</v>
      </c>
      <c r="L82" s="1">
        <v>185</v>
      </c>
      <c r="M82" s="1">
        <v>149</v>
      </c>
      <c r="N82" s="1">
        <v>142</v>
      </c>
      <c r="O82" s="1">
        <v>96</v>
      </c>
      <c r="P82" s="1">
        <v>72</v>
      </c>
      <c r="Q82" s="1">
        <v>77</v>
      </c>
      <c r="R82" s="1">
        <v>51</v>
      </c>
      <c r="S82" s="1">
        <v>41</v>
      </c>
      <c r="T82" s="1">
        <v>2377</v>
      </c>
    </row>
    <row r="83" spans="1:20" x14ac:dyDescent="0.25">
      <c r="A83" s="3" t="s">
        <v>89</v>
      </c>
      <c r="B83" s="1">
        <v>50</v>
      </c>
      <c r="C83" s="1">
        <v>47</v>
      </c>
      <c r="D83" s="1">
        <v>54</v>
      </c>
      <c r="E83" s="1">
        <v>64</v>
      </c>
      <c r="F83" s="1">
        <v>65</v>
      </c>
      <c r="G83" s="1">
        <v>50</v>
      </c>
      <c r="H83" s="1">
        <v>53</v>
      </c>
      <c r="I83" s="1">
        <v>48</v>
      </c>
      <c r="J83" s="1">
        <v>60</v>
      </c>
      <c r="K83" s="1">
        <v>85</v>
      </c>
      <c r="L83" s="1">
        <v>102</v>
      </c>
      <c r="M83" s="1">
        <v>81</v>
      </c>
      <c r="N83" s="1">
        <v>116</v>
      </c>
      <c r="O83" s="1">
        <v>100</v>
      </c>
      <c r="P83" s="1">
        <v>64</v>
      </c>
      <c r="Q83" s="1">
        <v>37</v>
      </c>
      <c r="R83" s="1">
        <v>34</v>
      </c>
      <c r="S83" s="1">
        <v>25</v>
      </c>
      <c r="T83" s="1">
        <v>1135</v>
      </c>
    </row>
    <row r="84" spans="1:20" x14ac:dyDescent="0.25">
      <c r="A84" s="3" t="s">
        <v>77</v>
      </c>
      <c r="B84" s="1">
        <v>199</v>
      </c>
      <c r="C84" s="1">
        <v>177</v>
      </c>
      <c r="D84" s="1">
        <v>201</v>
      </c>
      <c r="E84" s="1">
        <v>212</v>
      </c>
      <c r="F84" s="1">
        <v>165</v>
      </c>
      <c r="G84" s="1">
        <v>195</v>
      </c>
      <c r="H84" s="1">
        <v>166</v>
      </c>
      <c r="I84" s="1">
        <v>211</v>
      </c>
      <c r="J84" s="1">
        <v>282</v>
      </c>
      <c r="K84" s="1">
        <v>288</v>
      </c>
      <c r="L84" s="1">
        <v>237</v>
      </c>
      <c r="M84" s="1">
        <v>240</v>
      </c>
      <c r="N84" s="1">
        <v>289</v>
      </c>
      <c r="O84" s="1">
        <v>240</v>
      </c>
      <c r="P84" s="1">
        <v>203</v>
      </c>
      <c r="Q84" s="1">
        <v>171</v>
      </c>
      <c r="R84" s="1">
        <v>118</v>
      </c>
      <c r="S84" s="1">
        <v>86</v>
      </c>
      <c r="T84" s="1">
        <v>3680</v>
      </c>
    </row>
    <row r="85" spans="1:20" x14ac:dyDescent="0.25">
      <c r="A85" s="3" t="s">
        <v>38</v>
      </c>
      <c r="B85" s="1">
        <v>163</v>
      </c>
      <c r="C85" s="1">
        <v>187</v>
      </c>
      <c r="D85" s="1">
        <v>202</v>
      </c>
      <c r="E85" s="1">
        <v>207</v>
      </c>
      <c r="F85" s="1">
        <v>175</v>
      </c>
      <c r="G85" s="1">
        <v>161</v>
      </c>
      <c r="H85" s="1">
        <v>158</v>
      </c>
      <c r="I85" s="1">
        <v>256</v>
      </c>
      <c r="J85" s="1">
        <v>287</v>
      </c>
      <c r="K85" s="1">
        <v>276</v>
      </c>
      <c r="L85" s="1">
        <v>259</v>
      </c>
      <c r="M85" s="1">
        <v>258</v>
      </c>
      <c r="N85" s="1">
        <v>269</v>
      </c>
      <c r="O85" s="1">
        <v>213</v>
      </c>
      <c r="P85" s="1">
        <v>204</v>
      </c>
      <c r="Q85" s="1">
        <v>194</v>
      </c>
      <c r="R85" s="1">
        <v>153</v>
      </c>
      <c r="S85" s="1">
        <v>133</v>
      </c>
      <c r="T85" s="1">
        <v>3754</v>
      </c>
    </row>
    <row r="86" spans="1:20" x14ac:dyDescent="0.25">
      <c r="A86" s="3" t="s">
        <v>40</v>
      </c>
      <c r="B86" s="1">
        <v>452</v>
      </c>
      <c r="C86" s="1">
        <v>425</v>
      </c>
      <c r="D86" s="1">
        <v>414</v>
      </c>
      <c r="E86" s="1">
        <v>412</v>
      </c>
      <c r="F86" s="1">
        <v>403</v>
      </c>
      <c r="G86" s="1">
        <v>416</v>
      </c>
      <c r="H86" s="1">
        <v>354</v>
      </c>
      <c r="I86" s="1">
        <v>435</v>
      </c>
      <c r="J86" s="1">
        <v>381</v>
      </c>
      <c r="K86" s="1">
        <v>476</v>
      </c>
      <c r="L86" s="1">
        <v>365</v>
      </c>
      <c r="M86" s="1">
        <v>338</v>
      </c>
      <c r="N86" s="1">
        <v>281</v>
      </c>
      <c r="O86" s="1">
        <v>208</v>
      </c>
      <c r="P86" s="1">
        <v>174</v>
      </c>
      <c r="Q86" s="1">
        <v>126</v>
      </c>
      <c r="R86" s="1">
        <v>122</v>
      </c>
      <c r="S86" s="1">
        <v>120</v>
      </c>
      <c r="T86" s="1">
        <v>5901</v>
      </c>
    </row>
    <row r="87" spans="1:20" x14ac:dyDescent="0.25">
      <c r="A87" s="3" t="s">
        <v>73</v>
      </c>
      <c r="B87" s="1">
        <v>220</v>
      </c>
      <c r="C87" s="1">
        <v>146</v>
      </c>
      <c r="D87" s="1">
        <v>151</v>
      </c>
      <c r="E87" s="1">
        <v>125</v>
      </c>
      <c r="F87" s="1">
        <v>97</v>
      </c>
      <c r="G87" s="1">
        <v>166</v>
      </c>
      <c r="H87" s="1">
        <v>230</v>
      </c>
      <c r="I87" s="1">
        <v>234</v>
      </c>
      <c r="J87" s="1">
        <v>246</v>
      </c>
      <c r="K87" s="1">
        <v>178</v>
      </c>
      <c r="L87" s="1">
        <v>118</v>
      </c>
      <c r="M87" s="1">
        <v>84</v>
      </c>
      <c r="N87" s="1">
        <v>56</v>
      </c>
      <c r="O87" s="1">
        <v>24</v>
      </c>
      <c r="P87" s="1">
        <v>17</v>
      </c>
      <c r="Q87" s="1">
        <v>14</v>
      </c>
      <c r="R87" s="1">
        <v>7</v>
      </c>
      <c r="S87" s="1">
        <v>4</v>
      </c>
      <c r="T87" s="1">
        <v>2117</v>
      </c>
    </row>
    <row r="88" spans="1:20" x14ac:dyDescent="0.25">
      <c r="A88" s="3" t="s">
        <v>28</v>
      </c>
      <c r="B88" s="1">
        <v>481</v>
      </c>
      <c r="C88" s="1">
        <v>442</v>
      </c>
      <c r="D88" s="1">
        <v>452</v>
      </c>
      <c r="E88" s="1">
        <v>506</v>
      </c>
      <c r="F88" s="1">
        <v>452</v>
      </c>
      <c r="G88" s="1">
        <v>442</v>
      </c>
      <c r="H88" s="1">
        <v>320</v>
      </c>
      <c r="I88" s="1">
        <v>383</v>
      </c>
      <c r="J88" s="1">
        <v>448</v>
      </c>
      <c r="K88" s="1">
        <v>481</v>
      </c>
      <c r="L88" s="1">
        <v>415</v>
      </c>
      <c r="M88" s="1">
        <v>302</v>
      </c>
      <c r="N88" s="1">
        <v>317</v>
      </c>
      <c r="O88" s="1">
        <v>192</v>
      </c>
      <c r="P88" s="1">
        <v>224</v>
      </c>
      <c r="Q88" s="1">
        <v>167</v>
      </c>
      <c r="R88" s="1">
        <v>138</v>
      </c>
      <c r="S88" s="1">
        <v>117</v>
      </c>
      <c r="T88" s="1">
        <v>6278</v>
      </c>
    </row>
    <row r="89" spans="1:20" x14ac:dyDescent="0.25">
      <c r="A89" s="3" t="s">
        <v>37</v>
      </c>
      <c r="B89" s="1">
        <v>41</v>
      </c>
      <c r="C89" s="1">
        <v>37</v>
      </c>
      <c r="D89" s="1">
        <v>41</v>
      </c>
      <c r="E89" s="1">
        <v>38</v>
      </c>
      <c r="F89" s="1">
        <v>38</v>
      </c>
      <c r="G89" s="1">
        <v>53</v>
      </c>
      <c r="H89" s="1">
        <v>41</v>
      </c>
      <c r="I89" s="1">
        <v>50</v>
      </c>
      <c r="J89" s="1">
        <v>67</v>
      </c>
      <c r="K89" s="1">
        <v>47</v>
      </c>
      <c r="L89" s="1">
        <v>52</v>
      </c>
      <c r="M89" s="1">
        <v>30</v>
      </c>
      <c r="N89" s="1">
        <v>27</v>
      </c>
      <c r="O89" s="1">
        <v>33</v>
      </c>
      <c r="P89" s="1">
        <v>19</v>
      </c>
      <c r="Q89" s="1">
        <v>16</v>
      </c>
      <c r="R89" s="1">
        <v>12</v>
      </c>
      <c r="S89" s="1">
        <v>20</v>
      </c>
      <c r="T89" s="1">
        <v>663</v>
      </c>
    </row>
    <row r="90" spans="1:20" x14ac:dyDescent="0.25">
      <c r="A90" s="3" t="s">
        <v>1</v>
      </c>
      <c r="B90" s="1">
        <v>18088</v>
      </c>
      <c r="C90" s="1">
        <v>16289</v>
      </c>
      <c r="D90" s="1">
        <v>17388</v>
      </c>
      <c r="E90" s="1">
        <v>18988</v>
      </c>
      <c r="F90" s="1">
        <v>18488</v>
      </c>
      <c r="G90" s="1">
        <v>17389</v>
      </c>
      <c r="H90" s="1">
        <v>15190</v>
      </c>
      <c r="I90" s="1">
        <v>18687</v>
      </c>
      <c r="J90" s="1">
        <v>21585</v>
      </c>
      <c r="K90" s="1">
        <v>22185</v>
      </c>
      <c r="L90" s="1">
        <v>19587</v>
      </c>
      <c r="M90" s="1">
        <v>17688</v>
      </c>
      <c r="N90" s="1">
        <v>18487</v>
      </c>
      <c r="O90" s="1">
        <v>14090</v>
      </c>
      <c r="P90" s="1">
        <v>12490</v>
      </c>
      <c r="Q90" s="1">
        <v>10092</v>
      </c>
      <c r="R90" s="1">
        <v>7494</v>
      </c>
      <c r="S90" s="1">
        <v>5894</v>
      </c>
      <c r="T90" s="1">
        <v>290100</v>
      </c>
    </row>
  </sheetData>
  <sheetProtection password="CE3E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workbookViewId="0">
      <selection activeCell="D28" sqref="D28"/>
    </sheetView>
  </sheetViews>
  <sheetFormatPr defaultRowHeight="13.2" x14ac:dyDescent="0.25"/>
  <cols>
    <col min="1" max="1" width="23.6640625" bestFit="1" customWidth="1"/>
    <col min="2" max="3" width="11.44140625" bestFit="1" customWidth="1"/>
    <col min="4" max="18" width="13.5546875" bestFit="1" customWidth="1"/>
    <col min="19" max="19" width="10.44140625" bestFit="1" customWidth="1"/>
    <col min="20" max="20" width="13.6640625" bestFit="1" customWidth="1"/>
  </cols>
  <sheetData>
    <row r="1" spans="1:20" s="4" customFormat="1" x14ac:dyDescent="0.25">
      <c r="A1" s="4" t="s">
        <v>2</v>
      </c>
      <c r="B1" s="4" t="s">
        <v>112</v>
      </c>
      <c r="C1" s="4" t="s">
        <v>113</v>
      </c>
      <c r="D1" s="4" t="s">
        <v>114</v>
      </c>
      <c r="E1" s="4" t="s">
        <v>115</v>
      </c>
      <c r="F1" s="4" t="s">
        <v>116</v>
      </c>
      <c r="G1" s="4" t="s">
        <v>117</v>
      </c>
      <c r="H1" s="4" t="s">
        <v>118</v>
      </c>
      <c r="I1" s="4" t="s">
        <v>119</v>
      </c>
      <c r="J1" s="4" t="s">
        <v>120</v>
      </c>
      <c r="K1" s="4" t="s">
        <v>121</v>
      </c>
      <c r="L1" s="4" t="s">
        <v>122</v>
      </c>
      <c r="M1" s="4" t="s">
        <v>123</v>
      </c>
      <c r="N1" s="4" t="s">
        <v>124</v>
      </c>
      <c r="O1" s="4" t="s">
        <v>125</v>
      </c>
      <c r="P1" s="4" t="s">
        <v>126</v>
      </c>
      <c r="Q1" s="4" t="s">
        <v>127</v>
      </c>
      <c r="R1" s="4" t="s">
        <v>128</v>
      </c>
      <c r="S1" s="4" t="s">
        <v>110</v>
      </c>
      <c r="T1" s="4" t="s">
        <v>111</v>
      </c>
    </row>
    <row r="2" spans="1:20" x14ac:dyDescent="0.25">
      <c r="A2" t="s">
        <v>27</v>
      </c>
      <c r="B2">
        <v>126</v>
      </c>
      <c r="C2">
        <v>148</v>
      </c>
      <c r="D2">
        <v>168</v>
      </c>
      <c r="E2">
        <v>191</v>
      </c>
      <c r="F2">
        <v>164</v>
      </c>
      <c r="G2">
        <v>129</v>
      </c>
      <c r="H2">
        <v>159</v>
      </c>
      <c r="I2">
        <v>186</v>
      </c>
      <c r="J2">
        <v>183</v>
      </c>
      <c r="K2">
        <v>267</v>
      </c>
      <c r="L2">
        <v>225</v>
      </c>
      <c r="M2">
        <v>174</v>
      </c>
      <c r="N2">
        <v>190</v>
      </c>
      <c r="O2">
        <v>142</v>
      </c>
      <c r="P2">
        <v>129</v>
      </c>
      <c r="Q2">
        <v>81</v>
      </c>
      <c r="R2">
        <v>81</v>
      </c>
      <c r="S2">
        <v>72</v>
      </c>
      <c r="T2">
        <v>2815</v>
      </c>
    </row>
    <row r="3" spans="1:20" x14ac:dyDescent="0.25">
      <c r="A3" t="s">
        <v>48</v>
      </c>
      <c r="B3">
        <v>8</v>
      </c>
      <c r="C3">
        <v>6</v>
      </c>
      <c r="D3">
        <v>7</v>
      </c>
      <c r="E3">
        <v>7</v>
      </c>
      <c r="F3">
        <v>14</v>
      </c>
      <c r="G3">
        <v>7</v>
      </c>
      <c r="H3">
        <v>9</v>
      </c>
      <c r="I3">
        <v>16</v>
      </c>
      <c r="J3">
        <v>14</v>
      </c>
      <c r="K3">
        <v>16</v>
      </c>
      <c r="L3">
        <v>21</v>
      </c>
      <c r="M3">
        <v>19</v>
      </c>
      <c r="N3">
        <v>17</v>
      </c>
      <c r="O3">
        <v>19</v>
      </c>
      <c r="P3">
        <v>7</v>
      </c>
      <c r="Q3">
        <v>10</v>
      </c>
      <c r="R3">
        <v>2</v>
      </c>
      <c r="S3">
        <v>3</v>
      </c>
      <c r="T3">
        <v>202</v>
      </c>
    </row>
    <row r="4" spans="1:20" x14ac:dyDescent="0.25">
      <c r="A4" t="s">
        <v>36</v>
      </c>
      <c r="B4">
        <v>64</v>
      </c>
      <c r="C4">
        <v>55</v>
      </c>
      <c r="D4">
        <v>58</v>
      </c>
      <c r="E4">
        <v>68</v>
      </c>
      <c r="F4">
        <v>72</v>
      </c>
      <c r="G4">
        <v>66</v>
      </c>
      <c r="H4">
        <v>56</v>
      </c>
      <c r="I4">
        <v>71</v>
      </c>
      <c r="J4">
        <v>77</v>
      </c>
      <c r="K4">
        <v>108</v>
      </c>
      <c r="L4">
        <v>86</v>
      </c>
      <c r="M4">
        <v>110</v>
      </c>
      <c r="N4">
        <v>139</v>
      </c>
      <c r="O4">
        <v>90</v>
      </c>
      <c r="P4">
        <v>61</v>
      </c>
      <c r="Q4">
        <v>53</v>
      </c>
      <c r="R4">
        <v>23</v>
      </c>
      <c r="S4">
        <v>27</v>
      </c>
      <c r="T4">
        <v>1284</v>
      </c>
    </row>
    <row r="5" spans="1:20" x14ac:dyDescent="0.25">
      <c r="A5" t="s">
        <v>33</v>
      </c>
      <c r="B5">
        <v>926</v>
      </c>
      <c r="C5">
        <v>753</v>
      </c>
      <c r="D5">
        <v>821</v>
      </c>
      <c r="E5">
        <v>818</v>
      </c>
      <c r="F5">
        <v>912</v>
      </c>
      <c r="G5">
        <v>1155</v>
      </c>
      <c r="H5">
        <v>912</v>
      </c>
      <c r="I5">
        <v>883</v>
      </c>
      <c r="J5">
        <v>971</v>
      </c>
      <c r="K5">
        <v>1038</v>
      </c>
      <c r="L5">
        <v>1009</v>
      </c>
      <c r="M5">
        <v>911</v>
      </c>
      <c r="N5">
        <v>927</v>
      </c>
      <c r="O5">
        <v>682</v>
      </c>
      <c r="P5">
        <v>576</v>
      </c>
      <c r="Q5">
        <v>453</v>
      </c>
      <c r="R5">
        <v>363</v>
      </c>
      <c r="S5">
        <v>347</v>
      </c>
      <c r="T5">
        <v>14457</v>
      </c>
    </row>
    <row r="6" spans="1:20" x14ac:dyDescent="0.25">
      <c r="A6" t="s">
        <v>7</v>
      </c>
      <c r="B6">
        <v>414</v>
      </c>
      <c r="C6">
        <v>387</v>
      </c>
      <c r="D6">
        <v>351</v>
      </c>
      <c r="E6">
        <v>372</v>
      </c>
      <c r="F6">
        <v>356</v>
      </c>
      <c r="G6">
        <v>380</v>
      </c>
      <c r="H6">
        <v>313</v>
      </c>
      <c r="I6">
        <v>356</v>
      </c>
      <c r="J6">
        <v>391</v>
      </c>
      <c r="K6">
        <v>382</v>
      </c>
      <c r="L6">
        <v>373</v>
      </c>
      <c r="M6">
        <v>313</v>
      </c>
      <c r="N6">
        <v>318</v>
      </c>
      <c r="O6">
        <v>260</v>
      </c>
      <c r="P6">
        <v>226</v>
      </c>
      <c r="Q6">
        <v>151</v>
      </c>
      <c r="R6">
        <v>122</v>
      </c>
      <c r="S6">
        <v>105</v>
      </c>
      <c r="T6">
        <v>5570</v>
      </c>
    </row>
    <row r="7" spans="1:20" x14ac:dyDescent="0.25">
      <c r="A7" t="s">
        <v>67</v>
      </c>
      <c r="B7">
        <v>84</v>
      </c>
      <c r="C7">
        <v>118</v>
      </c>
      <c r="D7">
        <v>138</v>
      </c>
      <c r="E7">
        <v>145</v>
      </c>
      <c r="F7">
        <v>76</v>
      </c>
      <c r="G7">
        <v>57</v>
      </c>
      <c r="H7">
        <v>106</v>
      </c>
      <c r="I7">
        <v>122</v>
      </c>
      <c r="J7">
        <v>150</v>
      </c>
      <c r="K7">
        <v>157</v>
      </c>
      <c r="L7">
        <v>181</v>
      </c>
      <c r="M7">
        <v>160</v>
      </c>
      <c r="N7">
        <v>188</v>
      </c>
      <c r="O7">
        <v>135</v>
      </c>
      <c r="P7">
        <v>89</v>
      </c>
      <c r="Q7">
        <v>65</v>
      </c>
      <c r="R7">
        <v>40</v>
      </c>
      <c r="S7">
        <v>27</v>
      </c>
      <c r="T7">
        <v>2038</v>
      </c>
    </row>
    <row r="8" spans="1:20" x14ac:dyDescent="0.25">
      <c r="A8" t="s">
        <v>86</v>
      </c>
      <c r="B8">
        <v>25</v>
      </c>
      <c r="C8">
        <v>26</v>
      </c>
      <c r="D8">
        <v>20</v>
      </c>
      <c r="E8">
        <v>32</v>
      </c>
      <c r="F8">
        <v>19</v>
      </c>
      <c r="G8">
        <v>20</v>
      </c>
      <c r="H8">
        <v>24</v>
      </c>
      <c r="I8">
        <v>33</v>
      </c>
      <c r="J8">
        <v>46</v>
      </c>
      <c r="K8">
        <v>61</v>
      </c>
      <c r="L8">
        <v>48</v>
      </c>
      <c r="M8">
        <v>44</v>
      </c>
      <c r="N8">
        <v>36</v>
      </c>
      <c r="O8">
        <v>35</v>
      </c>
      <c r="P8">
        <v>24</v>
      </c>
      <c r="Q8">
        <v>24</v>
      </c>
      <c r="R8">
        <v>15</v>
      </c>
      <c r="S8">
        <v>4</v>
      </c>
      <c r="T8">
        <v>536</v>
      </c>
    </row>
    <row r="9" spans="1:20" x14ac:dyDescent="0.25">
      <c r="A9" t="s">
        <v>63</v>
      </c>
      <c r="B9">
        <v>1613</v>
      </c>
      <c r="C9">
        <v>1218</v>
      </c>
      <c r="D9">
        <v>1143</v>
      </c>
      <c r="E9">
        <v>1289</v>
      </c>
      <c r="F9">
        <v>1465</v>
      </c>
      <c r="G9">
        <v>1756</v>
      </c>
      <c r="H9">
        <v>1499</v>
      </c>
      <c r="I9">
        <v>1348</v>
      </c>
      <c r="J9">
        <v>1354</v>
      </c>
      <c r="K9">
        <v>1465</v>
      </c>
      <c r="L9">
        <v>1401</v>
      </c>
      <c r="M9">
        <v>1198</v>
      </c>
      <c r="N9">
        <v>1079</v>
      </c>
      <c r="O9">
        <v>893</v>
      </c>
      <c r="P9">
        <v>709</v>
      </c>
      <c r="Q9">
        <v>608</v>
      </c>
      <c r="R9">
        <v>378</v>
      </c>
      <c r="S9">
        <v>368</v>
      </c>
      <c r="T9">
        <v>20784</v>
      </c>
    </row>
    <row r="10" spans="1:20" x14ac:dyDescent="0.25">
      <c r="A10" t="s">
        <v>49</v>
      </c>
      <c r="B10">
        <v>40</v>
      </c>
      <c r="C10">
        <v>45</v>
      </c>
      <c r="D10">
        <v>53</v>
      </c>
      <c r="E10">
        <v>49</v>
      </c>
      <c r="F10">
        <v>34</v>
      </c>
      <c r="G10">
        <v>50</v>
      </c>
      <c r="H10">
        <v>37</v>
      </c>
      <c r="I10">
        <v>63</v>
      </c>
      <c r="J10">
        <v>59</v>
      </c>
      <c r="K10">
        <v>74</v>
      </c>
      <c r="L10">
        <v>68</v>
      </c>
      <c r="M10">
        <v>80</v>
      </c>
      <c r="N10">
        <v>99</v>
      </c>
      <c r="O10">
        <v>90</v>
      </c>
      <c r="P10">
        <v>49</v>
      </c>
      <c r="Q10">
        <v>33</v>
      </c>
      <c r="R10">
        <v>30</v>
      </c>
      <c r="S10">
        <v>16</v>
      </c>
      <c r="T10">
        <v>969</v>
      </c>
    </row>
    <row r="11" spans="1:20" x14ac:dyDescent="0.25">
      <c r="A11" t="s">
        <v>24</v>
      </c>
      <c r="B11">
        <v>142</v>
      </c>
      <c r="C11">
        <v>164</v>
      </c>
      <c r="D11">
        <v>170</v>
      </c>
      <c r="E11">
        <v>159</v>
      </c>
      <c r="F11">
        <v>123</v>
      </c>
      <c r="G11">
        <v>96</v>
      </c>
      <c r="H11">
        <v>116</v>
      </c>
      <c r="I11">
        <v>178</v>
      </c>
      <c r="J11">
        <v>238</v>
      </c>
      <c r="K11">
        <v>276</v>
      </c>
      <c r="L11">
        <v>220</v>
      </c>
      <c r="M11">
        <v>250</v>
      </c>
      <c r="N11">
        <v>339</v>
      </c>
      <c r="O11">
        <v>293</v>
      </c>
      <c r="P11">
        <v>245</v>
      </c>
      <c r="Q11">
        <v>181</v>
      </c>
      <c r="R11">
        <v>129</v>
      </c>
      <c r="S11">
        <v>94</v>
      </c>
      <c r="T11">
        <v>3413</v>
      </c>
    </row>
    <row r="12" spans="1:20" x14ac:dyDescent="0.25">
      <c r="A12" t="s">
        <v>87</v>
      </c>
      <c r="B12">
        <v>177</v>
      </c>
      <c r="C12">
        <v>198</v>
      </c>
      <c r="D12">
        <v>224</v>
      </c>
      <c r="E12">
        <v>166</v>
      </c>
      <c r="F12">
        <v>158</v>
      </c>
      <c r="G12">
        <v>146</v>
      </c>
      <c r="H12">
        <v>172</v>
      </c>
      <c r="I12">
        <v>222</v>
      </c>
      <c r="J12">
        <v>289</v>
      </c>
      <c r="K12">
        <v>302</v>
      </c>
      <c r="L12">
        <v>264</v>
      </c>
      <c r="M12">
        <v>221</v>
      </c>
      <c r="N12">
        <v>278</v>
      </c>
      <c r="O12">
        <v>211</v>
      </c>
      <c r="P12">
        <v>185</v>
      </c>
      <c r="Q12">
        <v>155</v>
      </c>
      <c r="R12">
        <v>104</v>
      </c>
      <c r="S12">
        <v>101</v>
      </c>
      <c r="T12">
        <v>3573</v>
      </c>
    </row>
    <row r="13" spans="1:20" x14ac:dyDescent="0.25">
      <c r="A13" t="s">
        <v>43</v>
      </c>
      <c r="B13">
        <v>82</v>
      </c>
      <c r="C13">
        <v>54</v>
      </c>
      <c r="D13">
        <v>63</v>
      </c>
      <c r="E13">
        <v>90</v>
      </c>
      <c r="F13">
        <v>79</v>
      </c>
      <c r="G13">
        <v>124</v>
      </c>
      <c r="H13">
        <v>92</v>
      </c>
      <c r="I13">
        <v>80</v>
      </c>
      <c r="J13">
        <v>86</v>
      </c>
      <c r="K13">
        <v>78</v>
      </c>
      <c r="L13">
        <v>74</v>
      </c>
      <c r="M13">
        <v>81</v>
      </c>
      <c r="N13">
        <v>63</v>
      </c>
      <c r="O13">
        <v>32</v>
      </c>
      <c r="P13">
        <v>29</v>
      </c>
      <c r="Q13">
        <v>33</v>
      </c>
      <c r="R13">
        <v>25</v>
      </c>
      <c r="S13">
        <v>22</v>
      </c>
      <c r="T13">
        <v>1187</v>
      </c>
    </row>
    <row r="14" spans="1:20" x14ac:dyDescent="0.25">
      <c r="A14" t="s">
        <v>44</v>
      </c>
      <c r="B14">
        <v>78</v>
      </c>
      <c r="C14">
        <v>63</v>
      </c>
      <c r="D14">
        <v>94</v>
      </c>
      <c r="E14">
        <v>148</v>
      </c>
      <c r="F14">
        <v>99</v>
      </c>
      <c r="G14">
        <v>98</v>
      </c>
      <c r="H14">
        <v>77</v>
      </c>
      <c r="I14">
        <v>104</v>
      </c>
      <c r="J14">
        <v>128</v>
      </c>
      <c r="K14">
        <v>128</v>
      </c>
      <c r="L14">
        <v>124</v>
      </c>
      <c r="M14">
        <v>100</v>
      </c>
      <c r="N14">
        <v>103</v>
      </c>
      <c r="O14">
        <v>52</v>
      </c>
      <c r="P14">
        <v>47</v>
      </c>
      <c r="Q14">
        <v>53</v>
      </c>
      <c r="R14">
        <v>53</v>
      </c>
      <c r="S14">
        <v>35</v>
      </c>
      <c r="T14">
        <v>1584</v>
      </c>
    </row>
    <row r="15" spans="1:20" x14ac:dyDescent="0.25">
      <c r="A15" t="s">
        <v>30</v>
      </c>
      <c r="B15">
        <v>889</v>
      </c>
      <c r="C15">
        <v>643</v>
      </c>
      <c r="D15">
        <v>605</v>
      </c>
      <c r="E15">
        <v>762</v>
      </c>
      <c r="F15">
        <v>867</v>
      </c>
      <c r="G15">
        <v>851</v>
      </c>
      <c r="H15">
        <v>698</v>
      </c>
      <c r="I15">
        <v>674</v>
      </c>
      <c r="J15">
        <v>751</v>
      </c>
      <c r="K15">
        <v>822</v>
      </c>
      <c r="L15">
        <v>709</v>
      </c>
      <c r="M15">
        <v>569</v>
      </c>
      <c r="N15">
        <v>527</v>
      </c>
      <c r="O15">
        <v>426</v>
      </c>
      <c r="P15">
        <v>398</v>
      </c>
      <c r="Q15">
        <v>337</v>
      </c>
      <c r="R15">
        <v>218</v>
      </c>
      <c r="S15">
        <v>242</v>
      </c>
      <c r="T15">
        <v>10988</v>
      </c>
    </row>
    <row r="16" spans="1:20" x14ac:dyDescent="0.25">
      <c r="A16" t="s">
        <v>66</v>
      </c>
      <c r="B16">
        <v>742</v>
      </c>
      <c r="C16">
        <v>681</v>
      </c>
      <c r="D16">
        <v>808</v>
      </c>
      <c r="E16">
        <v>831</v>
      </c>
      <c r="F16">
        <v>834</v>
      </c>
      <c r="G16">
        <v>803</v>
      </c>
      <c r="H16">
        <v>701</v>
      </c>
      <c r="I16">
        <v>820</v>
      </c>
      <c r="J16">
        <v>1002</v>
      </c>
      <c r="K16">
        <v>1074</v>
      </c>
      <c r="L16">
        <v>1165</v>
      </c>
      <c r="M16">
        <v>1088</v>
      </c>
      <c r="N16">
        <v>1143</v>
      </c>
      <c r="O16">
        <v>823</v>
      </c>
      <c r="P16">
        <v>732</v>
      </c>
      <c r="Q16">
        <v>657</v>
      </c>
      <c r="R16">
        <v>611</v>
      </c>
      <c r="S16">
        <v>530</v>
      </c>
      <c r="T16">
        <v>15045</v>
      </c>
    </row>
    <row r="17" spans="1:20" x14ac:dyDescent="0.25">
      <c r="A17" t="s">
        <v>68</v>
      </c>
      <c r="B17">
        <v>43</v>
      </c>
      <c r="C17">
        <v>58</v>
      </c>
      <c r="D17">
        <v>64</v>
      </c>
      <c r="E17">
        <v>83</v>
      </c>
      <c r="F17">
        <v>46</v>
      </c>
      <c r="G17">
        <v>44</v>
      </c>
      <c r="H17">
        <v>63</v>
      </c>
      <c r="I17">
        <v>90</v>
      </c>
      <c r="J17">
        <v>74</v>
      </c>
      <c r="K17">
        <v>112</v>
      </c>
      <c r="L17">
        <v>93</v>
      </c>
      <c r="M17">
        <v>90</v>
      </c>
      <c r="N17">
        <v>100</v>
      </c>
      <c r="O17">
        <v>71</v>
      </c>
      <c r="P17">
        <v>46</v>
      </c>
      <c r="Q17">
        <v>41</v>
      </c>
      <c r="R17">
        <v>31</v>
      </c>
      <c r="S17">
        <v>13</v>
      </c>
      <c r="T17">
        <v>1162</v>
      </c>
    </row>
    <row r="18" spans="1:20" x14ac:dyDescent="0.25">
      <c r="A18" t="s">
        <v>9</v>
      </c>
      <c r="B18">
        <v>30</v>
      </c>
      <c r="C18">
        <v>27</v>
      </c>
      <c r="D18">
        <v>17</v>
      </c>
      <c r="E18">
        <v>15</v>
      </c>
      <c r="F18">
        <v>22</v>
      </c>
      <c r="G18">
        <v>14</v>
      </c>
      <c r="H18">
        <v>20</v>
      </c>
      <c r="I18">
        <v>16</v>
      </c>
      <c r="J18">
        <v>27</v>
      </c>
      <c r="K18">
        <v>23</v>
      </c>
      <c r="L18">
        <v>23</v>
      </c>
      <c r="M18">
        <v>19</v>
      </c>
      <c r="N18">
        <v>21</v>
      </c>
      <c r="O18">
        <v>20</v>
      </c>
      <c r="P18">
        <v>12</v>
      </c>
      <c r="Q18">
        <v>8</v>
      </c>
      <c r="R18">
        <v>2</v>
      </c>
      <c r="S18">
        <v>4</v>
      </c>
      <c r="T18">
        <v>320</v>
      </c>
    </row>
    <row r="19" spans="1:20" x14ac:dyDescent="0.25">
      <c r="A19" t="s">
        <v>78</v>
      </c>
      <c r="B19">
        <v>28</v>
      </c>
      <c r="C19">
        <v>32</v>
      </c>
      <c r="D19">
        <v>34</v>
      </c>
      <c r="E19">
        <v>38</v>
      </c>
      <c r="F19">
        <v>29</v>
      </c>
      <c r="G19">
        <v>23</v>
      </c>
      <c r="H19">
        <v>35</v>
      </c>
      <c r="I19">
        <v>47</v>
      </c>
      <c r="J19">
        <v>57</v>
      </c>
      <c r="K19">
        <v>69</v>
      </c>
      <c r="L19">
        <v>58</v>
      </c>
      <c r="M19">
        <v>59</v>
      </c>
      <c r="N19">
        <v>84</v>
      </c>
      <c r="O19">
        <v>63</v>
      </c>
      <c r="P19">
        <v>50</v>
      </c>
      <c r="Q19">
        <v>41</v>
      </c>
      <c r="R19">
        <v>29</v>
      </c>
      <c r="S19">
        <v>28</v>
      </c>
      <c r="T19">
        <v>804</v>
      </c>
    </row>
    <row r="20" spans="1:20" x14ac:dyDescent="0.25">
      <c r="A20" t="s">
        <v>70</v>
      </c>
      <c r="B20">
        <v>95</v>
      </c>
      <c r="C20">
        <v>102</v>
      </c>
      <c r="D20">
        <v>105</v>
      </c>
      <c r="E20">
        <v>113</v>
      </c>
      <c r="F20">
        <v>80</v>
      </c>
      <c r="G20">
        <v>72</v>
      </c>
      <c r="H20">
        <v>80</v>
      </c>
      <c r="I20">
        <v>98</v>
      </c>
      <c r="J20">
        <v>137</v>
      </c>
      <c r="K20">
        <v>175</v>
      </c>
      <c r="L20">
        <v>145</v>
      </c>
      <c r="M20">
        <v>156</v>
      </c>
      <c r="N20">
        <v>169</v>
      </c>
      <c r="O20">
        <v>129</v>
      </c>
      <c r="P20">
        <v>115</v>
      </c>
      <c r="Q20">
        <v>94</v>
      </c>
      <c r="R20">
        <v>71</v>
      </c>
      <c r="S20">
        <v>56</v>
      </c>
      <c r="T20">
        <v>1992</v>
      </c>
    </row>
    <row r="21" spans="1:20" x14ac:dyDescent="0.25">
      <c r="A21" t="s">
        <v>54</v>
      </c>
      <c r="B21">
        <v>9</v>
      </c>
      <c r="C21">
        <v>9</v>
      </c>
      <c r="D21">
        <v>11</v>
      </c>
      <c r="E21">
        <v>9</v>
      </c>
      <c r="F21">
        <v>2</v>
      </c>
      <c r="G21">
        <v>9</v>
      </c>
      <c r="H21">
        <v>9</v>
      </c>
      <c r="I21">
        <v>14</v>
      </c>
      <c r="J21">
        <v>15</v>
      </c>
      <c r="K21">
        <v>17</v>
      </c>
      <c r="L21">
        <v>15</v>
      </c>
      <c r="M21">
        <v>18</v>
      </c>
      <c r="N21">
        <v>13</v>
      </c>
      <c r="O21">
        <v>12</v>
      </c>
      <c r="P21">
        <v>11</v>
      </c>
      <c r="Q21">
        <v>13</v>
      </c>
      <c r="R21">
        <v>6</v>
      </c>
      <c r="S21">
        <v>5</v>
      </c>
      <c r="T21">
        <v>197</v>
      </c>
    </row>
    <row r="22" spans="1:20" x14ac:dyDescent="0.25">
      <c r="A22" t="s">
        <v>13</v>
      </c>
      <c r="B22">
        <v>8</v>
      </c>
      <c r="C22">
        <v>10</v>
      </c>
      <c r="D22">
        <v>12</v>
      </c>
      <c r="E22">
        <v>16</v>
      </c>
      <c r="F22">
        <v>10</v>
      </c>
      <c r="G22">
        <v>9</v>
      </c>
      <c r="H22">
        <v>7</v>
      </c>
      <c r="I22">
        <v>14</v>
      </c>
      <c r="J22">
        <v>22</v>
      </c>
      <c r="K22">
        <v>34</v>
      </c>
      <c r="L22">
        <v>18</v>
      </c>
      <c r="M22">
        <v>31</v>
      </c>
      <c r="N22">
        <v>21</v>
      </c>
      <c r="O22">
        <v>18</v>
      </c>
      <c r="P22">
        <v>18</v>
      </c>
      <c r="Q22">
        <v>21</v>
      </c>
      <c r="R22">
        <v>18</v>
      </c>
      <c r="S22">
        <v>13</v>
      </c>
      <c r="T22">
        <v>300</v>
      </c>
    </row>
    <row r="23" spans="1:20" x14ac:dyDescent="0.25">
      <c r="A23" t="s">
        <v>59</v>
      </c>
      <c r="B23">
        <v>9</v>
      </c>
      <c r="C23">
        <v>2</v>
      </c>
      <c r="D23">
        <v>7</v>
      </c>
      <c r="E23">
        <v>18</v>
      </c>
      <c r="F23">
        <v>5</v>
      </c>
      <c r="G23">
        <v>7</v>
      </c>
      <c r="H23">
        <v>4</v>
      </c>
      <c r="I23">
        <v>11</v>
      </c>
      <c r="J23">
        <v>13</v>
      </c>
      <c r="K23">
        <v>19</v>
      </c>
      <c r="L23">
        <v>25</v>
      </c>
      <c r="M23">
        <v>12</v>
      </c>
      <c r="N23">
        <v>15</v>
      </c>
      <c r="O23">
        <v>13</v>
      </c>
      <c r="P23">
        <v>18</v>
      </c>
      <c r="Q23">
        <v>15</v>
      </c>
      <c r="R23">
        <v>8</v>
      </c>
      <c r="S23">
        <v>2</v>
      </c>
      <c r="T23">
        <v>203</v>
      </c>
    </row>
    <row r="24" spans="1:20" x14ac:dyDescent="0.25">
      <c r="A24" t="s">
        <v>5</v>
      </c>
      <c r="B24">
        <v>80</v>
      </c>
      <c r="C24">
        <v>100</v>
      </c>
      <c r="D24">
        <v>88</v>
      </c>
      <c r="E24">
        <v>104</v>
      </c>
      <c r="F24">
        <v>102</v>
      </c>
      <c r="G24">
        <v>85</v>
      </c>
      <c r="H24">
        <v>73</v>
      </c>
      <c r="I24">
        <v>90</v>
      </c>
      <c r="J24">
        <v>111</v>
      </c>
      <c r="K24">
        <v>126</v>
      </c>
      <c r="L24">
        <v>116</v>
      </c>
      <c r="M24">
        <v>118</v>
      </c>
      <c r="N24">
        <v>128</v>
      </c>
      <c r="O24">
        <v>111</v>
      </c>
      <c r="P24">
        <v>101</v>
      </c>
      <c r="Q24">
        <v>83</v>
      </c>
      <c r="R24">
        <v>48</v>
      </c>
      <c r="S24">
        <v>25</v>
      </c>
      <c r="T24">
        <v>1689</v>
      </c>
    </row>
    <row r="25" spans="1:20" x14ac:dyDescent="0.25">
      <c r="A25" t="s">
        <v>65</v>
      </c>
      <c r="B25">
        <v>399</v>
      </c>
      <c r="C25">
        <v>294</v>
      </c>
      <c r="D25">
        <v>318</v>
      </c>
      <c r="E25">
        <v>312</v>
      </c>
      <c r="F25">
        <v>294</v>
      </c>
      <c r="G25">
        <v>360</v>
      </c>
      <c r="H25">
        <v>311</v>
      </c>
      <c r="I25">
        <v>327</v>
      </c>
      <c r="J25">
        <v>395</v>
      </c>
      <c r="K25">
        <v>352</v>
      </c>
      <c r="L25">
        <v>331</v>
      </c>
      <c r="M25">
        <v>383</v>
      </c>
      <c r="N25">
        <v>354</v>
      </c>
      <c r="O25">
        <v>315</v>
      </c>
      <c r="P25">
        <v>229</v>
      </c>
      <c r="Q25">
        <v>237</v>
      </c>
      <c r="R25">
        <v>242</v>
      </c>
      <c r="S25">
        <v>195</v>
      </c>
      <c r="T25">
        <v>5648</v>
      </c>
    </row>
    <row r="26" spans="1:20" x14ac:dyDescent="0.25">
      <c r="A26" t="s">
        <v>19</v>
      </c>
      <c r="B26">
        <v>375</v>
      </c>
      <c r="C26">
        <v>253</v>
      </c>
      <c r="D26">
        <v>240</v>
      </c>
      <c r="E26">
        <v>275</v>
      </c>
      <c r="F26">
        <v>269</v>
      </c>
      <c r="G26">
        <v>312</v>
      </c>
      <c r="H26">
        <v>281</v>
      </c>
      <c r="I26">
        <v>266</v>
      </c>
      <c r="J26">
        <v>235</v>
      </c>
      <c r="K26">
        <v>280</v>
      </c>
      <c r="L26">
        <v>311</v>
      </c>
      <c r="M26">
        <v>280</v>
      </c>
      <c r="N26">
        <v>229</v>
      </c>
      <c r="O26">
        <v>223</v>
      </c>
      <c r="P26">
        <v>194</v>
      </c>
      <c r="Q26">
        <v>166</v>
      </c>
      <c r="R26">
        <v>105</v>
      </c>
      <c r="S26">
        <v>112</v>
      </c>
      <c r="T26">
        <v>4406</v>
      </c>
    </row>
    <row r="27" spans="1:20" x14ac:dyDescent="0.25">
      <c r="A27" t="s">
        <v>41</v>
      </c>
      <c r="B27">
        <v>71</v>
      </c>
      <c r="C27">
        <v>67</v>
      </c>
      <c r="D27">
        <v>75</v>
      </c>
      <c r="E27">
        <v>67</v>
      </c>
      <c r="F27">
        <v>52</v>
      </c>
      <c r="G27">
        <v>71</v>
      </c>
      <c r="H27">
        <v>54</v>
      </c>
      <c r="I27">
        <v>61</v>
      </c>
      <c r="J27">
        <v>57</v>
      </c>
      <c r="K27">
        <v>68</v>
      </c>
      <c r="L27">
        <v>64</v>
      </c>
      <c r="M27">
        <v>49</v>
      </c>
      <c r="N27">
        <v>52</v>
      </c>
      <c r="O27">
        <v>37</v>
      </c>
      <c r="P27">
        <v>31</v>
      </c>
      <c r="Q27">
        <v>22</v>
      </c>
      <c r="R27">
        <v>20</v>
      </c>
      <c r="S27">
        <v>29</v>
      </c>
      <c r="T27">
        <v>947</v>
      </c>
    </row>
    <row r="28" spans="1:20" x14ac:dyDescent="0.25">
      <c r="A28" t="s">
        <v>55</v>
      </c>
      <c r="B28">
        <v>3</v>
      </c>
      <c r="C28">
        <v>8</v>
      </c>
      <c r="D28">
        <v>12</v>
      </c>
      <c r="E28">
        <v>17</v>
      </c>
      <c r="F28">
        <v>5</v>
      </c>
      <c r="G28">
        <v>3</v>
      </c>
      <c r="H28">
        <v>3</v>
      </c>
      <c r="I28">
        <v>7</v>
      </c>
      <c r="J28">
        <v>13</v>
      </c>
      <c r="K28">
        <v>25</v>
      </c>
      <c r="L28">
        <v>21</v>
      </c>
      <c r="M28">
        <v>16</v>
      </c>
      <c r="N28">
        <v>26</v>
      </c>
      <c r="O28">
        <v>19</v>
      </c>
      <c r="P28">
        <v>24</v>
      </c>
      <c r="Q28">
        <v>16</v>
      </c>
      <c r="R28">
        <v>9</v>
      </c>
      <c r="S28">
        <v>3</v>
      </c>
      <c r="T28">
        <v>230</v>
      </c>
    </row>
    <row r="29" spans="1:20" x14ac:dyDescent="0.25">
      <c r="A29" t="s">
        <v>80</v>
      </c>
      <c r="B29">
        <v>6</v>
      </c>
      <c r="C29">
        <v>7</v>
      </c>
      <c r="D29">
        <v>12</v>
      </c>
      <c r="E29">
        <v>14</v>
      </c>
      <c r="F29">
        <v>13</v>
      </c>
      <c r="G29">
        <v>2</v>
      </c>
      <c r="H29">
        <v>9</v>
      </c>
      <c r="I29">
        <v>11</v>
      </c>
      <c r="J29">
        <v>17</v>
      </c>
      <c r="K29">
        <v>19</v>
      </c>
      <c r="L29">
        <v>29</v>
      </c>
      <c r="M29">
        <v>21</v>
      </c>
      <c r="N29">
        <v>32</v>
      </c>
      <c r="O29">
        <v>24</v>
      </c>
      <c r="P29">
        <v>12</v>
      </c>
      <c r="Q29">
        <v>10</v>
      </c>
      <c r="R29">
        <v>8</v>
      </c>
      <c r="S29">
        <v>2</v>
      </c>
      <c r="T29">
        <v>248</v>
      </c>
    </row>
    <row r="30" spans="1:20" x14ac:dyDescent="0.25">
      <c r="A30" t="s">
        <v>58</v>
      </c>
      <c r="B30">
        <v>751</v>
      </c>
      <c r="C30">
        <v>663</v>
      </c>
      <c r="D30">
        <v>649</v>
      </c>
      <c r="E30">
        <v>808</v>
      </c>
      <c r="F30">
        <v>732</v>
      </c>
      <c r="G30">
        <v>826</v>
      </c>
      <c r="H30">
        <v>615</v>
      </c>
      <c r="I30">
        <v>767</v>
      </c>
      <c r="J30">
        <v>853</v>
      </c>
      <c r="K30">
        <v>899</v>
      </c>
      <c r="L30">
        <v>839</v>
      </c>
      <c r="M30">
        <v>727</v>
      </c>
      <c r="N30">
        <v>718</v>
      </c>
      <c r="O30">
        <v>499</v>
      </c>
      <c r="P30">
        <v>507</v>
      </c>
      <c r="Q30">
        <v>407</v>
      </c>
      <c r="R30">
        <v>277</v>
      </c>
      <c r="S30">
        <v>194</v>
      </c>
      <c r="T30">
        <v>11731</v>
      </c>
    </row>
    <row r="31" spans="1:20" x14ac:dyDescent="0.25">
      <c r="A31" t="s">
        <v>42</v>
      </c>
      <c r="B31">
        <v>136</v>
      </c>
      <c r="C31">
        <v>164</v>
      </c>
      <c r="D31">
        <v>190</v>
      </c>
      <c r="E31">
        <v>207</v>
      </c>
      <c r="F31">
        <v>149</v>
      </c>
      <c r="G31">
        <v>137</v>
      </c>
      <c r="H31">
        <v>133</v>
      </c>
      <c r="I31">
        <v>194</v>
      </c>
      <c r="J31">
        <v>273</v>
      </c>
      <c r="K31">
        <v>263</v>
      </c>
      <c r="L31">
        <v>217</v>
      </c>
      <c r="M31">
        <v>185</v>
      </c>
      <c r="N31">
        <v>171</v>
      </c>
      <c r="O31">
        <v>166</v>
      </c>
      <c r="P31">
        <v>178</v>
      </c>
      <c r="Q31">
        <v>113</v>
      </c>
      <c r="R31">
        <v>88</v>
      </c>
      <c r="S31">
        <v>44</v>
      </c>
      <c r="T31">
        <v>3008</v>
      </c>
    </row>
    <row r="32" spans="1:20" x14ac:dyDescent="0.25">
      <c r="A32" t="s">
        <v>74</v>
      </c>
      <c r="B32">
        <v>276</v>
      </c>
      <c r="C32">
        <v>299</v>
      </c>
      <c r="D32">
        <v>279</v>
      </c>
      <c r="E32">
        <v>308</v>
      </c>
      <c r="F32">
        <v>261</v>
      </c>
      <c r="G32">
        <v>248</v>
      </c>
      <c r="H32">
        <v>222</v>
      </c>
      <c r="I32">
        <v>248</v>
      </c>
      <c r="J32">
        <v>255</v>
      </c>
      <c r="K32">
        <v>227</v>
      </c>
      <c r="L32">
        <v>248</v>
      </c>
      <c r="M32">
        <v>250</v>
      </c>
      <c r="N32">
        <v>309</v>
      </c>
      <c r="O32">
        <v>205</v>
      </c>
      <c r="P32">
        <v>206</v>
      </c>
      <c r="Q32">
        <v>153</v>
      </c>
      <c r="R32">
        <v>105</v>
      </c>
      <c r="S32">
        <v>104</v>
      </c>
      <c r="T32">
        <v>4203</v>
      </c>
    </row>
    <row r="33" spans="1:20" x14ac:dyDescent="0.25">
      <c r="A33" t="s">
        <v>21</v>
      </c>
      <c r="B33">
        <v>548</v>
      </c>
      <c r="C33">
        <v>459</v>
      </c>
      <c r="D33">
        <v>376</v>
      </c>
      <c r="E33">
        <v>397</v>
      </c>
      <c r="F33">
        <v>448</v>
      </c>
      <c r="G33">
        <v>505</v>
      </c>
      <c r="H33">
        <v>403</v>
      </c>
      <c r="I33">
        <v>422</v>
      </c>
      <c r="J33">
        <v>469</v>
      </c>
      <c r="K33">
        <v>493</v>
      </c>
      <c r="L33">
        <v>476</v>
      </c>
      <c r="M33">
        <v>352</v>
      </c>
      <c r="N33">
        <v>440</v>
      </c>
      <c r="O33">
        <v>350</v>
      </c>
      <c r="P33">
        <v>264</v>
      </c>
      <c r="Q33">
        <v>191</v>
      </c>
      <c r="R33">
        <v>153</v>
      </c>
      <c r="S33">
        <v>89</v>
      </c>
      <c r="T33">
        <v>6835</v>
      </c>
    </row>
    <row r="34" spans="1:20" x14ac:dyDescent="0.25">
      <c r="A34" t="s">
        <v>22</v>
      </c>
      <c r="B34">
        <v>119</v>
      </c>
      <c r="C34">
        <v>134</v>
      </c>
      <c r="D34">
        <v>141</v>
      </c>
      <c r="E34">
        <v>151</v>
      </c>
      <c r="F34">
        <v>102</v>
      </c>
      <c r="G34">
        <v>100</v>
      </c>
      <c r="H34">
        <v>88</v>
      </c>
      <c r="I34">
        <v>158</v>
      </c>
      <c r="J34">
        <v>185</v>
      </c>
      <c r="K34">
        <v>188</v>
      </c>
      <c r="L34">
        <v>188</v>
      </c>
      <c r="M34">
        <v>113</v>
      </c>
      <c r="N34">
        <v>170</v>
      </c>
      <c r="O34">
        <v>142</v>
      </c>
      <c r="P34">
        <v>127</v>
      </c>
      <c r="Q34">
        <v>119</v>
      </c>
      <c r="R34">
        <v>89</v>
      </c>
      <c r="S34">
        <v>73</v>
      </c>
      <c r="T34">
        <v>2387</v>
      </c>
    </row>
    <row r="35" spans="1:20" x14ac:dyDescent="0.25">
      <c r="A35" t="s">
        <v>32</v>
      </c>
      <c r="B35">
        <v>230</v>
      </c>
      <c r="C35">
        <v>266</v>
      </c>
      <c r="D35">
        <v>270</v>
      </c>
      <c r="E35">
        <v>290</v>
      </c>
      <c r="F35">
        <v>262</v>
      </c>
      <c r="G35">
        <v>228</v>
      </c>
      <c r="H35">
        <v>233</v>
      </c>
      <c r="I35">
        <v>301</v>
      </c>
      <c r="J35">
        <v>370</v>
      </c>
      <c r="K35">
        <v>407</v>
      </c>
      <c r="L35">
        <v>352</v>
      </c>
      <c r="M35">
        <v>320</v>
      </c>
      <c r="N35">
        <v>312</v>
      </c>
      <c r="O35">
        <v>249</v>
      </c>
      <c r="P35">
        <v>225</v>
      </c>
      <c r="Q35">
        <v>213</v>
      </c>
      <c r="R35">
        <v>135</v>
      </c>
      <c r="S35">
        <v>113</v>
      </c>
      <c r="T35">
        <v>4776</v>
      </c>
    </row>
    <row r="36" spans="1:20" x14ac:dyDescent="0.25">
      <c r="A36" t="s">
        <v>76</v>
      </c>
      <c r="B36">
        <v>536</v>
      </c>
      <c r="C36">
        <v>469</v>
      </c>
      <c r="D36">
        <v>483</v>
      </c>
      <c r="E36">
        <v>525</v>
      </c>
      <c r="F36">
        <v>528</v>
      </c>
      <c r="G36">
        <v>505</v>
      </c>
      <c r="H36">
        <v>481</v>
      </c>
      <c r="I36">
        <v>464</v>
      </c>
      <c r="J36">
        <v>531</v>
      </c>
      <c r="K36">
        <v>564</v>
      </c>
      <c r="L36">
        <v>539</v>
      </c>
      <c r="M36">
        <v>431</v>
      </c>
      <c r="N36">
        <v>403</v>
      </c>
      <c r="O36">
        <v>305</v>
      </c>
      <c r="P36">
        <v>273</v>
      </c>
      <c r="Q36">
        <v>221</v>
      </c>
      <c r="R36">
        <v>157</v>
      </c>
      <c r="S36">
        <v>120</v>
      </c>
      <c r="T36">
        <v>7535</v>
      </c>
    </row>
    <row r="37" spans="1:20" x14ac:dyDescent="0.25">
      <c r="A37" t="s">
        <v>8</v>
      </c>
      <c r="B37">
        <v>9</v>
      </c>
      <c r="C37">
        <v>6</v>
      </c>
      <c r="D37">
        <v>7</v>
      </c>
      <c r="E37">
        <v>5</v>
      </c>
      <c r="F37">
        <v>5</v>
      </c>
      <c r="G37">
        <v>2</v>
      </c>
      <c r="H37">
        <v>4</v>
      </c>
      <c r="I37">
        <v>13</v>
      </c>
      <c r="J37">
        <v>8</v>
      </c>
      <c r="K37">
        <v>11</v>
      </c>
      <c r="L37">
        <v>9</v>
      </c>
      <c r="M37">
        <v>9</v>
      </c>
      <c r="N37">
        <v>10</v>
      </c>
      <c r="O37">
        <v>8</v>
      </c>
      <c r="P37">
        <v>7</v>
      </c>
      <c r="Q37">
        <v>6</v>
      </c>
      <c r="R37">
        <v>2</v>
      </c>
      <c r="S37">
        <v>0</v>
      </c>
      <c r="T37">
        <v>121</v>
      </c>
    </row>
    <row r="38" spans="1:20" x14ac:dyDescent="0.25">
      <c r="A38" t="s">
        <v>69</v>
      </c>
      <c r="B38">
        <v>42</v>
      </c>
      <c r="C38">
        <v>89</v>
      </c>
      <c r="D38">
        <v>105</v>
      </c>
      <c r="E38">
        <v>92</v>
      </c>
      <c r="F38">
        <v>62</v>
      </c>
      <c r="G38">
        <v>34</v>
      </c>
      <c r="H38">
        <v>55</v>
      </c>
      <c r="I38">
        <v>75</v>
      </c>
      <c r="J38">
        <v>116</v>
      </c>
      <c r="K38">
        <v>123</v>
      </c>
      <c r="L38">
        <v>105</v>
      </c>
      <c r="M38">
        <v>125</v>
      </c>
      <c r="N38">
        <v>140</v>
      </c>
      <c r="O38">
        <v>121</v>
      </c>
      <c r="P38">
        <v>88</v>
      </c>
      <c r="Q38">
        <v>61</v>
      </c>
      <c r="R38">
        <v>35</v>
      </c>
      <c r="S38">
        <v>29</v>
      </c>
      <c r="T38">
        <v>1497</v>
      </c>
    </row>
    <row r="39" spans="1:20" x14ac:dyDescent="0.25">
      <c r="A39" t="s">
        <v>15</v>
      </c>
      <c r="B39">
        <v>17</v>
      </c>
      <c r="C39">
        <v>40</v>
      </c>
      <c r="D39">
        <v>36</v>
      </c>
      <c r="E39">
        <v>51</v>
      </c>
      <c r="F39">
        <v>17</v>
      </c>
      <c r="G39">
        <v>20</v>
      </c>
      <c r="H39">
        <v>29</v>
      </c>
      <c r="I39">
        <v>44</v>
      </c>
      <c r="J39">
        <v>48</v>
      </c>
      <c r="K39">
        <v>51</v>
      </c>
      <c r="L39">
        <v>58</v>
      </c>
      <c r="M39">
        <v>41</v>
      </c>
      <c r="N39">
        <v>75</v>
      </c>
      <c r="O39">
        <v>48</v>
      </c>
      <c r="P39">
        <v>33</v>
      </c>
      <c r="Q39">
        <v>37</v>
      </c>
      <c r="R39">
        <v>24</v>
      </c>
      <c r="S39">
        <v>13</v>
      </c>
      <c r="T39">
        <v>682</v>
      </c>
    </row>
    <row r="40" spans="1:20" x14ac:dyDescent="0.25">
      <c r="A40" t="s">
        <v>56</v>
      </c>
      <c r="B40">
        <v>0</v>
      </c>
      <c r="C40">
        <v>13</v>
      </c>
      <c r="D40">
        <v>16</v>
      </c>
      <c r="E40">
        <v>9</v>
      </c>
      <c r="F40">
        <v>4</v>
      </c>
      <c r="G40">
        <v>13</v>
      </c>
      <c r="H40">
        <v>6</v>
      </c>
      <c r="I40">
        <v>4</v>
      </c>
      <c r="J40">
        <v>12</v>
      </c>
      <c r="K40">
        <v>21</v>
      </c>
      <c r="L40">
        <v>24</v>
      </c>
      <c r="M40">
        <v>19</v>
      </c>
      <c r="N40">
        <v>22</v>
      </c>
      <c r="O40">
        <v>15</v>
      </c>
      <c r="P40">
        <v>10</v>
      </c>
      <c r="Q40">
        <v>9</v>
      </c>
      <c r="R40">
        <v>2</v>
      </c>
      <c r="S40">
        <v>4</v>
      </c>
      <c r="T40">
        <v>203</v>
      </c>
    </row>
    <row r="41" spans="1:20" x14ac:dyDescent="0.25">
      <c r="A41" t="s">
        <v>50</v>
      </c>
      <c r="B41">
        <v>32</v>
      </c>
      <c r="C41">
        <v>37</v>
      </c>
      <c r="D41">
        <v>48</v>
      </c>
      <c r="E41">
        <v>50</v>
      </c>
      <c r="F41">
        <v>43</v>
      </c>
      <c r="G41">
        <v>42</v>
      </c>
      <c r="H41">
        <v>35</v>
      </c>
      <c r="I41">
        <v>47</v>
      </c>
      <c r="J41">
        <v>68</v>
      </c>
      <c r="K41">
        <v>92</v>
      </c>
      <c r="L41">
        <v>79</v>
      </c>
      <c r="M41">
        <v>89</v>
      </c>
      <c r="N41">
        <v>78</v>
      </c>
      <c r="O41">
        <v>61</v>
      </c>
      <c r="P41">
        <v>52</v>
      </c>
      <c r="Q41">
        <v>52</v>
      </c>
      <c r="R41">
        <v>31</v>
      </c>
      <c r="S41">
        <v>19</v>
      </c>
      <c r="T41">
        <v>955</v>
      </c>
    </row>
    <row r="42" spans="1:20" x14ac:dyDescent="0.25">
      <c r="A42" t="s">
        <v>20</v>
      </c>
      <c r="B42">
        <v>232</v>
      </c>
      <c r="C42">
        <v>198</v>
      </c>
      <c r="D42">
        <v>194</v>
      </c>
      <c r="E42">
        <v>242</v>
      </c>
      <c r="F42">
        <v>237</v>
      </c>
      <c r="G42">
        <v>228</v>
      </c>
      <c r="H42">
        <v>213</v>
      </c>
      <c r="I42">
        <v>236</v>
      </c>
      <c r="J42">
        <v>352</v>
      </c>
      <c r="K42">
        <v>330</v>
      </c>
      <c r="L42">
        <v>296</v>
      </c>
      <c r="M42">
        <v>285</v>
      </c>
      <c r="N42">
        <v>293</v>
      </c>
      <c r="O42">
        <v>244</v>
      </c>
      <c r="P42">
        <v>229</v>
      </c>
      <c r="Q42">
        <v>146</v>
      </c>
      <c r="R42">
        <v>102</v>
      </c>
      <c r="S42">
        <v>101</v>
      </c>
      <c r="T42">
        <v>4158</v>
      </c>
    </row>
    <row r="43" spans="1:20" x14ac:dyDescent="0.25">
      <c r="A43" t="s">
        <v>26</v>
      </c>
      <c r="B43">
        <v>31</v>
      </c>
      <c r="C43">
        <v>26</v>
      </c>
      <c r="D43">
        <v>19</v>
      </c>
      <c r="E43">
        <v>91</v>
      </c>
      <c r="F43">
        <v>468</v>
      </c>
      <c r="G43">
        <v>511</v>
      </c>
      <c r="H43">
        <v>330</v>
      </c>
      <c r="I43">
        <v>224</v>
      </c>
      <c r="J43">
        <v>170</v>
      </c>
      <c r="K43">
        <v>94</v>
      </c>
      <c r="L43">
        <v>56</v>
      </c>
      <c r="M43">
        <v>47</v>
      </c>
      <c r="N43">
        <v>26</v>
      </c>
      <c r="O43">
        <v>19</v>
      </c>
      <c r="P43">
        <v>12</v>
      </c>
      <c r="Q43">
        <v>3</v>
      </c>
      <c r="R43">
        <v>1</v>
      </c>
      <c r="S43">
        <v>3</v>
      </c>
      <c r="T43">
        <v>2131</v>
      </c>
    </row>
    <row r="44" spans="1:20" x14ac:dyDescent="0.25">
      <c r="A44" t="s">
        <v>25</v>
      </c>
      <c r="B44">
        <v>62</v>
      </c>
      <c r="C44">
        <v>84</v>
      </c>
      <c r="D44">
        <v>81</v>
      </c>
      <c r="E44">
        <v>85</v>
      </c>
      <c r="F44">
        <v>101</v>
      </c>
      <c r="G44">
        <v>95</v>
      </c>
      <c r="H44">
        <v>90</v>
      </c>
      <c r="I44">
        <v>94</v>
      </c>
      <c r="J44">
        <v>130</v>
      </c>
      <c r="K44">
        <v>154</v>
      </c>
      <c r="L44">
        <v>137</v>
      </c>
      <c r="M44">
        <v>147</v>
      </c>
      <c r="N44">
        <v>145</v>
      </c>
      <c r="O44">
        <v>145</v>
      </c>
      <c r="P44">
        <v>93</v>
      </c>
      <c r="Q44">
        <v>83</v>
      </c>
      <c r="R44">
        <v>66</v>
      </c>
      <c r="S44">
        <v>23</v>
      </c>
      <c r="T44">
        <v>1815</v>
      </c>
    </row>
    <row r="45" spans="1:20" x14ac:dyDescent="0.25">
      <c r="A45" t="s">
        <v>85</v>
      </c>
      <c r="B45">
        <v>123</v>
      </c>
      <c r="C45">
        <v>132</v>
      </c>
      <c r="D45">
        <v>161</v>
      </c>
      <c r="E45">
        <v>166</v>
      </c>
      <c r="F45">
        <v>147</v>
      </c>
      <c r="G45">
        <v>133</v>
      </c>
      <c r="H45">
        <v>108</v>
      </c>
      <c r="I45">
        <v>135</v>
      </c>
      <c r="J45">
        <v>154</v>
      </c>
      <c r="K45">
        <v>160</v>
      </c>
      <c r="L45">
        <v>121</v>
      </c>
      <c r="M45">
        <v>66</v>
      </c>
      <c r="N45">
        <v>43</v>
      </c>
      <c r="O45">
        <v>21</v>
      </c>
      <c r="P45">
        <v>19</v>
      </c>
      <c r="Q45">
        <v>3</v>
      </c>
      <c r="R45">
        <v>6</v>
      </c>
      <c r="S45">
        <v>9</v>
      </c>
      <c r="T45">
        <v>1707</v>
      </c>
    </row>
    <row r="46" spans="1:20" x14ac:dyDescent="0.25">
      <c r="A46" t="s">
        <v>61</v>
      </c>
      <c r="B46">
        <v>313</v>
      </c>
      <c r="C46">
        <v>192</v>
      </c>
      <c r="D46">
        <v>162</v>
      </c>
      <c r="E46">
        <v>220</v>
      </c>
      <c r="F46">
        <v>285</v>
      </c>
      <c r="G46">
        <v>299</v>
      </c>
      <c r="H46">
        <v>262</v>
      </c>
      <c r="I46">
        <v>249</v>
      </c>
      <c r="J46">
        <v>229</v>
      </c>
      <c r="K46">
        <v>263</v>
      </c>
      <c r="L46">
        <v>223</v>
      </c>
      <c r="M46">
        <v>173</v>
      </c>
      <c r="N46">
        <v>206</v>
      </c>
      <c r="O46">
        <v>128</v>
      </c>
      <c r="P46">
        <v>126</v>
      </c>
      <c r="Q46">
        <v>101</v>
      </c>
      <c r="R46">
        <v>68</v>
      </c>
      <c r="S46">
        <v>72</v>
      </c>
      <c r="T46">
        <v>3571</v>
      </c>
    </row>
    <row r="47" spans="1:20" x14ac:dyDescent="0.25">
      <c r="A47" t="s">
        <v>53</v>
      </c>
      <c r="B47">
        <v>8</v>
      </c>
      <c r="C47">
        <v>8</v>
      </c>
      <c r="D47">
        <v>11</v>
      </c>
      <c r="E47">
        <v>11</v>
      </c>
      <c r="F47">
        <v>8</v>
      </c>
      <c r="G47">
        <v>6</v>
      </c>
      <c r="H47">
        <v>12</v>
      </c>
      <c r="I47">
        <v>14</v>
      </c>
      <c r="J47">
        <v>22</v>
      </c>
      <c r="K47">
        <v>27</v>
      </c>
      <c r="L47">
        <v>24</v>
      </c>
      <c r="M47">
        <v>34</v>
      </c>
      <c r="N47">
        <v>32</v>
      </c>
      <c r="O47">
        <v>23</v>
      </c>
      <c r="P47">
        <v>14</v>
      </c>
      <c r="Q47">
        <v>9</v>
      </c>
      <c r="R47">
        <v>7</v>
      </c>
      <c r="S47">
        <v>4</v>
      </c>
      <c r="T47">
        <v>274</v>
      </c>
    </row>
    <row r="48" spans="1:20" x14ac:dyDescent="0.25">
      <c r="A48" t="s">
        <v>51</v>
      </c>
      <c r="B48">
        <v>17</v>
      </c>
      <c r="C48">
        <v>18</v>
      </c>
      <c r="D48">
        <v>11</v>
      </c>
      <c r="E48">
        <v>24</v>
      </c>
      <c r="F48">
        <v>3</v>
      </c>
      <c r="G48">
        <v>11</v>
      </c>
      <c r="H48">
        <v>21</v>
      </c>
      <c r="I48">
        <v>11</v>
      </c>
      <c r="J48">
        <v>26</v>
      </c>
      <c r="K48">
        <v>19</v>
      </c>
      <c r="L48">
        <v>19</v>
      </c>
      <c r="M48">
        <v>23</v>
      </c>
      <c r="N48">
        <v>17</v>
      </c>
      <c r="O48">
        <v>23</v>
      </c>
      <c r="P48">
        <v>22</v>
      </c>
      <c r="Q48">
        <v>21</v>
      </c>
      <c r="R48">
        <v>8</v>
      </c>
      <c r="S48">
        <v>6</v>
      </c>
      <c r="T48">
        <v>300</v>
      </c>
    </row>
    <row r="49" spans="1:20" x14ac:dyDescent="0.25">
      <c r="A49" t="s">
        <v>29</v>
      </c>
      <c r="B49">
        <v>142</v>
      </c>
      <c r="C49">
        <v>122</v>
      </c>
      <c r="D49">
        <v>106</v>
      </c>
      <c r="E49">
        <v>110</v>
      </c>
      <c r="F49">
        <v>116</v>
      </c>
      <c r="G49">
        <v>91</v>
      </c>
      <c r="H49">
        <v>89</v>
      </c>
      <c r="I49">
        <v>92</v>
      </c>
      <c r="J49">
        <v>104</v>
      </c>
      <c r="K49">
        <v>96</v>
      </c>
      <c r="L49">
        <v>84</v>
      </c>
      <c r="M49">
        <v>61</v>
      </c>
      <c r="N49">
        <v>52</v>
      </c>
      <c r="O49">
        <v>39</v>
      </c>
      <c r="P49">
        <v>30</v>
      </c>
      <c r="Q49">
        <v>17</v>
      </c>
      <c r="R49">
        <v>14</v>
      </c>
      <c r="S49">
        <v>10</v>
      </c>
      <c r="T49">
        <v>1375</v>
      </c>
    </row>
    <row r="50" spans="1:20" x14ac:dyDescent="0.25">
      <c r="A50" t="s">
        <v>57</v>
      </c>
      <c r="B50">
        <v>7</v>
      </c>
      <c r="C50">
        <v>7</v>
      </c>
      <c r="D50">
        <v>2</v>
      </c>
      <c r="E50">
        <v>10</v>
      </c>
      <c r="F50">
        <v>6</v>
      </c>
      <c r="G50">
        <v>8</v>
      </c>
      <c r="H50">
        <v>10</v>
      </c>
      <c r="I50">
        <v>12</v>
      </c>
      <c r="J50">
        <v>16</v>
      </c>
      <c r="K50">
        <v>31</v>
      </c>
      <c r="L50">
        <v>22</v>
      </c>
      <c r="M50">
        <v>18</v>
      </c>
      <c r="N50">
        <v>15</v>
      </c>
      <c r="O50">
        <v>16</v>
      </c>
      <c r="P50">
        <v>11</v>
      </c>
      <c r="Q50">
        <v>3</v>
      </c>
      <c r="R50">
        <v>5</v>
      </c>
      <c r="S50">
        <v>2</v>
      </c>
      <c r="T50">
        <v>201</v>
      </c>
    </row>
    <row r="51" spans="1:20" x14ac:dyDescent="0.25">
      <c r="A51" t="s">
        <v>64</v>
      </c>
      <c r="B51">
        <v>379</v>
      </c>
      <c r="C51">
        <v>250</v>
      </c>
      <c r="D51">
        <v>252</v>
      </c>
      <c r="E51">
        <v>252</v>
      </c>
      <c r="F51">
        <v>344</v>
      </c>
      <c r="G51">
        <v>377</v>
      </c>
      <c r="H51">
        <v>348</v>
      </c>
      <c r="I51">
        <v>292</v>
      </c>
      <c r="J51">
        <v>262</v>
      </c>
      <c r="K51">
        <v>246</v>
      </c>
      <c r="L51">
        <v>198</v>
      </c>
      <c r="M51">
        <v>153</v>
      </c>
      <c r="N51">
        <v>148</v>
      </c>
      <c r="O51">
        <v>104</v>
      </c>
      <c r="P51">
        <v>88</v>
      </c>
      <c r="Q51">
        <v>66</v>
      </c>
      <c r="R51">
        <v>42</v>
      </c>
      <c r="S51">
        <v>38</v>
      </c>
      <c r="T51">
        <v>3839</v>
      </c>
    </row>
    <row r="52" spans="1:20" x14ac:dyDescent="0.25">
      <c r="A52" t="s">
        <v>39</v>
      </c>
      <c r="B52">
        <v>615</v>
      </c>
      <c r="C52">
        <v>599</v>
      </c>
      <c r="D52">
        <v>651</v>
      </c>
      <c r="E52">
        <v>618</v>
      </c>
      <c r="F52">
        <v>587</v>
      </c>
      <c r="G52">
        <v>615</v>
      </c>
      <c r="H52">
        <v>554</v>
      </c>
      <c r="I52">
        <v>564</v>
      </c>
      <c r="J52">
        <v>676</v>
      </c>
      <c r="K52">
        <v>635</v>
      </c>
      <c r="L52">
        <v>563</v>
      </c>
      <c r="M52">
        <v>453</v>
      </c>
      <c r="N52">
        <v>471</v>
      </c>
      <c r="O52">
        <v>298</v>
      </c>
      <c r="P52">
        <v>297</v>
      </c>
      <c r="Q52">
        <v>285</v>
      </c>
      <c r="R52">
        <v>216</v>
      </c>
      <c r="S52">
        <v>207</v>
      </c>
      <c r="T52">
        <v>8904</v>
      </c>
    </row>
    <row r="53" spans="1:20" x14ac:dyDescent="0.25">
      <c r="A53" t="s">
        <v>23</v>
      </c>
      <c r="B53">
        <v>322</v>
      </c>
      <c r="C53">
        <v>320</v>
      </c>
      <c r="D53">
        <v>338</v>
      </c>
      <c r="E53">
        <v>294</v>
      </c>
      <c r="F53">
        <v>270</v>
      </c>
      <c r="G53">
        <v>279</v>
      </c>
      <c r="H53">
        <v>337</v>
      </c>
      <c r="I53">
        <v>383</v>
      </c>
      <c r="J53">
        <v>436</v>
      </c>
      <c r="K53">
        <v>432</v>
      </c>
      <c r="L53">
        <v>356</v>
      </c>
      <c r="M53">
        <v>377</v>
      </c>
      <c r="N53">
        <v>342</v>
      </c>
      <c r="O53">
        <v>196</v>
      </c>
      <c r="P53">
        <v>195</v>
      </c>
      <c r="Q53">
        <v>148</v>
      </c>
      <c r="R53">
        <v>103</v>
      </c>
      <c r="S53">
        <v>51</v>
      </c>
      <c r="T53">
        <v>5179</v>
      </c>
    </row>
    <row r="54" spans="1:20" x14ac:dyDescent="0.25">
      <c r="A54" t="s">
        <v>72</v>
      </c>
      <c r="B54">
        <v>13</v>
      </c>
      <c r="C54">
        <v>13</v>
      </c>
      <c r="D54">
        <v>9</v>
      </c>
      <c r="E54">
        <v>8</v>
      </c>
      <c r="F54">
        <v>31</v>
      </c>
      <c r="G54">
        <v>39</v>
      </c>
      <c r="H54">
        <v>21</v>
      </c>
      <c r="I54">
        <v>32</v>
      </c>
      <c r="J54">
        <v>26</v>
      </c>
      <c r="K54">
        <v>21</v>
      </c>
      <c r="L54">
        <v>15</v>
      </c>
      <c r="M54">
        <v>12</v>
      </c>
      <c r="N54">
        <v>14</v>
      </c>
      <c r="O54">
        <v>13</v>
      </c>
      <c r="P54">
        <v>4</v>
      </c>
      <c r="Q54">
        <v>2</v>
      </c>
      <c r="R54">
        <v>2</v>
      </c>
      <c r="S54">
        <v>1</v>
      </c>
      <c r="T54">
        <v>276</v>
      </c>
    </row>
    <row r="55" spans="1:20" x14ac:dyDescent="0.25">
      <c r="A55" t="s">
        <v>88</v>
      </c>
      <c r="B55">
        <v>11</v>
      </c>
      <c r="C55">
        <v>10</v>
      </c>
      <c r="D55">
        <v>10</v>
      </c>
      <c r="E55">
        <v>9</v>
      </c>
      <c r="F55">
        <v>8</v>
      </c>
      <c r="G55">
        <v>4</v>
      </c>
      <c r="H55">
        <v>5</v>
      </c>
      <c r="I55">
        <v>8</v>
      </c>
      <c r="J55">
        <v>12</v>
      </c>
      <c r="K55">
        <v>12</v>
      </c>
      <c r="L55">
        <v>14</v>
      </c>
      <c r="M55">
        <v>5</v>
      </c>
      <c r="N55">
        <v>13</v>
      </c>
      <c r="O55">
        <v>6</v>
      </c>
      <c r="P55">
        <v>10</v>
      </c>
      <c r="Q55">
        <v>7</v>
      </c>
      <c r="R55">
        <v>7</v>
      </c>
      <c r="S55">
        <v>5</v>
      </c>
      <c r="T55">
        <v>156</v>
      </c>
    </row>
    <row r="56" spans="1:20" x14ac:dyDescent="0.25">
      <c r="A56" t="s">
        <v>45</v>
      </c>
      <c r="B56">
        <v>358</v>
      </c>
      <c r="C56">
        <v>228</v>
      </c>
      <c r="D56">
        <v>198</v>
      </c>
      <c r="E56">
        <v>240</v>
      </c>
      <c r="F56">
        <v>477</v>
      </c>
      <c r="G56">
        <v>685</v>
      </c>
      <c r="H56">
        <v>453</v>
      </c>
      <c r="I56">
        <v>383</v>
      </c>
      <c r="J56">
        <v>390</v>
      </c>
      <c r="K56">
        <v>350</v>
      </c>
      <c r="L56">
        <v>337</v>
      </c>
      <c r="M56">
        <v>299</v>
      </c>
      <c r="N56">
        <v>198</v>
      </c>
      <c r="O56">
        <v>166</v>
      </c>
      <c r="P56">
        <v>152</v>
      </c>
      <c r="Q56">
        <v>113</v>
      </c>
      <c r="R56">
        <v>94</v>
      </c>
      <c r="S56">
        <v>129</v>
      </c>
      <c r="T56">
        <v>5250</v>
      </c>
    </row>
    <row r="57" spans="1:20" x14ac:dyDescent="0.25">
      <c r="A57" t="s">
        <v>52</v>
      </c>
      <c r="B57">
        <v>6</v>
      </c>
      <c r="C57">
        <v>8</v>
      </c>
      <c r="D57">
        <v>9</v>
      </c>
      <c r="E57">
        <v>7</v>
      </c>
      <c r="F57">
        <v>5</v>
      </c>
      <c r="G57">
        <v>3</v>
      </c>
      <c r="H57">
        <v>10</v>
      </c>
      <c r="I57">
        <v>6</v>
      </c>
      <c r="J57">
        <v>14</v>
      </c>
      <c r="K57">
        <v>16</v>
      </c>
      <c r="L57">
        <v>14</v>
      </c>
      <c r="M57">
        <v>17</v>
      </c>
      <c r="N57">
        <v>12</v>
      </c>
      <c r="O57">
        <v>7</v>
      </c>
      <c r="P57">
        <v>6</v>
      </c>
      <c r="Q57">
        <v>3</v>
      </c>
      <c r="R57">
        <v>1</v>
      </c>
      <c r="S57">
        <v>2</v>
      </c>
      <c r="T57">
        <v>146</v>
      </c>
    </row>
    <row r="58" spans="1:20" x14ac:dyDescent="0.25">
      <c r="A58" t="s">
        <v>47</v>
      </c>
      <c r="B58">
        <v>999</v>
      </c>
      <c r="C58">
        <v>849</v>
      </c>
      <c r="D58">
        <v>821</v>
      </c>
      <c r="E58">
        <v>1064</v>
      </c>
      <c r="F58">
        <v>1112</v>
      </c>
      <c r="G58">
        <v>1052</v>
      </c>
      <c r="H58">
        <v>855</v>
      </c>
      <c r="I58">
        <v>906</v>
      </c>
      <c r="J58">
        <v>1151</v>
      </c>
      <c r="K58">
        <v>1094</v>
      </c>
      <c r="L58">
        <v>1053</v>
      </c>
      <c r="M58">
        <v>923</v>
      </c>
      <c r="N58">
        <v>943</v>
      </c>
      <c r="O58">
        <v>760</v>
      </c>
      <c r="P58">
        <v>577</v>
      </c>
      <c r="Q58">
        <v>446</v>
      </c>
      <c r="R58">
        <v>314</v>
      </c>
      <c r="S58">
        <v>325</v>
      </c>
      <c r="T58">
        <v>15244</v>
      </c>
    </row>
    <row r="59" spans="1:20" x14ac:dyDescent="0.25">
      <c r="A59" t="s">
        <v>79</v>
      </c>
      <c r="B59">
        <v>3</v>
      </c>
      <c r="C59">
        <v>10</v>
      </c>
      <c r="D59">
        <v>19</v>
      </c>
      <c r="E59">
        <v>17</v>
      </c>
      <c r="F59">
        <v>15</v>
      </c>
      <c r="G59">
        <v>2</v>
      </c>
      <c r="H59">
        <v>14</v>
      </c>
      <c r="I59">
        <v>11</v>
      </c>
      <c r="J59">
        <v>23</v>
      </c>
      <c r="K59">
        <v>24</v>
      </c>
      <c r="L59">
        <v>23</v>
      </c>
      <c r="M59">
        <v>25</v>
      </c>
      <c r="N59">
        <v>20</v>
      </c>
      <c r="O59">
        <v>21</v>
      </c>
      <c r="P59">
        <v>9</v>
      </c>
      <c r="Q59">
        <v>12</v>
      </c>
      <c r="R59">
        <v>5</v>
      </c>
      <c r="S59">
        <v>3</v>
      </c>
      <c r="T59">
        <v>256</v>
      </c>
    </row>
    <row r="60" spans="1:20" x14ac:dyDescent="0.25">
      <c r="A60" t="s">
        <v>3</v>
      </c>
      <c r="B60">
        <v>409</v>
      </c>
      <c r="C60">
        <v>394</v>
      </c>
      <c r="D60">
        <v>349</v>
      </c>
      <c r="E60">
        <v>322</v>
      </c>
      <c r="F60">
        <v>364</v>
      </c>
      <c r="G60">
        <v>376</v>
      </c>
      <c r="H60">
        <v>316</v>
      </c>
      <c r="I60">
        <v>322</v>
      </c>
      <c r="J60">
        <v>387</v>
      </c>
      <c r="K60">
        <v>417</v>
      </c>
      <c r="L60">
        <v>401</v>
      </c>
      <c r="M60">
        <v>301</v>
      </c>
      <c r="N60">
        <v>316</v>
      </c>
      <c r="O60">
        <v>277</v>
      </c>
      <c r="P60">
        <v>184</v>
      </c>
      <c r="Q60">
        <v>159</v>
      </c>
      <c r="R60">
        <v>88</v>
      </c>
      <c r="S60">
        <v>73</v>
      </c>
      <c r="T60">
        <v>5455</v>
      </c>
    </row>
    <row r="61" spans="1:20" x14ac:dyDescent="0.25">
      <c r="A61" t="s">
        <v>10</v>
      </c>
      <c r="B61">
        <v>23</v>
      </c>
      <c r="C61">
        <v>11</v>
      </c>
      <c r="D61">
        <v>22</v>
      </c>
      <c r="E61">
        <v>24</v>
      </c>
      <c r="F61">
        <v>19</v>
      </c>
      <c r="G61">
        <v>15</v>
      </c>
      <c r="H61">
        <v>28</v>
      </c>
      <c r="I61">
        <v>8</v>
      </c>
      <c r="J61">
        <v>32</v>
      </c>
      <c r="K61">
        <v>31</v>
      </c>
      <c r="L61">
        <v>33</v>
      </c>
      <c r="M61">
        <v>36</v>
      </c>
      <c r="N61">
        <v>38</v>
      </c>
      <c r="O61">
        <v>23</v>
      </c>
      <c r="P61">
        <v>21</v>
      </c>
      <c r="Q61">
        <v>14</v>
      </c>
      <c r="R61">
        <v>6</v>
      </c>
      <c r="S61">
        <v>5</v>
      </c>
      <c r="T61">
        <v>389</v>
      </c>
    </row>
    <row r="62" spans="1:20" x14ac:dyDescent="0.25">
      <c r="A62" t="s">
        <v>83</v>
      </c>
      <c r="B62">
        <v>686</v>
      </c>
      <c r="C62">
        <v>590</v>
      </c>
      <c r="D62">
        <v>555</v>
      </c>
      <c r="E62">
        <v>629</v>
      </c>
      <c r="F62">
        <v>666</v>
      </c>
      <c r="G62">
        <v>594</v>
      </c>
      <c r="H62">
        <v>525</v>
      </c>
      <c r="I62">
        <v>513</v>
      </c>
      <c r="J62">
        <v>600</v>
      </c>
      <c r="K62">
        <v>616</v>
      </c>
      <c r="L62">
        <v>614</v>
      </c>
      <c r="M62">
        <v>473</v>
      </c>
      <c r="N62">
        <v>473</v>
      </c>
      <c r="O62">
        <v>372</v>
      </c>
      <c r="P62">
        <v>334</v>
      </c>
      <c r="Q62">
        <v>302</v>
      </c>
      <c r="R62">
        <v>246</v>
      </c>
      <c r="S62">
        <v>196</v>
      </c>
      <c r="T62">
        <v>8984</v>
      </c>
    </row>
    <row r="63" spans="1:20" x14ac:dyDescent="0.25">
      <c r="A63" t="s">
        <v>6</v>
      </c>
      <c r="B63">
        <v>157</v>
      </c>
      <c r="C63">
        <v>154</v>
      </c>
      <c r="D63">
        <v>136</v>
      </c>
      <c r="E63">
        <v>139</v>
      </c>
      <c r="F63">
        <v>134</v>
      </c>
      <c r="G63">
        <v>123</v>
      </c>
      <c r="H63">
        <v>130</v>
      </c>
      <c r="I63">
        <v>177</v>
      </c>
      <c r="J63">
        <v>192</v>
      </c>
      <c r="K63">
        <v>242</v>
      </c>
      <c r="L63">
        <v>182</v>
      </c>
      <c r="M63">
        <v>162</v>
      </c>
      <c r="N63">
        <v>186</v>
      </c>
      <c r="O63">
        <v>145</v>
      </c>
      <c r="P63">
        <v>105</v>
      </c>
      <c r="Q63">
        <v>118</v>
      </c>
      <c r="R63">
        <v>75</v>
      </c>
      <c r="S63">
        <v>78</v>
      </c>
      <c r="T63">
        <v>2635</v>
      </c>
    </row>
    <row r="64" spans="1:20" x14ac:dyDescent="0.25">
      <c r="A64" t="s">
        <v>71</v>
      </c>
      <c r="B64">
        <v>7</v>
      </c>
      <c r="C64">
        <v>4</v>
      </c>
      <c r="D64">
        <v>10</v>
      </c>
      <c r="E64">
        <v>16</v>
      </c>
      <c r="F64">
        <v>9</v>
      </c>
      <c r="G64">
        <v>13</v>
      </c>
      <c r="H64">
        <v>9</v>
      </c>
      <c r="I64">
        <v>10</v>
      </c>
      <c r="J64">
        <v>18</v>
      </c>
      <c r="K64">
        <v>24</v>
      </c>
      <c r="L64">
        <v>18</v>
      </c>
      <c r="M64">
        <v>11</v>
      </c>
      <c r="N64">
        <v>29</v>
      </c>
      <c r="O64">
        <v>23</v>
      </c>
      <c r="P64">
        <v>23</v>
      </c>
      <c r="Q64">
        <v>16</v>
      </c>
      <c r="R64">
        <v>7</v>
      </c>
      <c r="S64">
        <v>5</v>
      </c>
      <c r="T64">
        <v>252</v>
      </c>
    </row>
    <row r="65" spans="1:20" x14ac:dyDescent="0.25">
      <c r="A65" t="s">
        <v>75</v>
      </c>
      <c r="B65">
        <v>15</v>
      </c>
      <c r="C65">
        <v>7</v>
      </c>
      <c r="D65">
        <v>13</v>
      </c>
      <c r="E65">
        <v>25</v>
      </c>
      <c r="F65">
        <v>22</v>
      </c>
      <c r="G65">
        <v>12</v>
      </c>
      <c r="H65">
        <v>13</v>
      </c>
      <c r="I65">
        <v>13</v>
      </c>
      <c r="J65">
        <v>23</v>
      </c>
      <c r="K65">
        <v>33</v>
      </c>
      <c r="L65">
        <v>38</v>
      </c>
      <c r="M65">
        <v>23</v>
      </c>
      <c r="N65">
        <v>25</v>
      </c>
      <c r="O65">
        <v>26</v>
      </c>
      <c r="P65">
        <v>23</v>
      </c>
      <c r="Q65">
        <v>10</v>
      </c>
      <c r="R65">
        <v>5</v>
      </c>
      <c r="S65">
        <v>3</v>
      </c>
      <c r="T65">
        <v>329</v>
      </c>
    </row>
    <row r="66" spans="1:20" x14ac:dyDescent="0.25">
      <c r="A66" t="s">
        <v>82</v>
      </c>
      <c r="B66">
        <v>10</v>
      </c>
      <c r="C66">
        <v>13</v>
      </c>
      <c r="D66">
        <v>13</v>
      </c>
      <c r="E66">
        <v>24</v>
      </c>
      <c r="F66">
        <v>18</v>
      </c>
      <c r="G66">
        <v>10</v>
      </c>
      <c r="H66">
        <v>12</v>
      </c>
      <c r="I66">
        <v>15</v>
      </c>
      <c r="J66">
        <v>24</v>
      </c>
      <c r="K66">
        <v>20</v>
      </c>
      <c r="L66">
        <v>14</v>
      </c>
      <c r="M66">
        <v>18</v>
      </c>
      <c r="N66">
        <v>42</v>
      </c>
      <c r="O66">
        <v>23</v>
      </c>
      <c r="P66">
        <v>28</v>
      </c>
      <c r="Q66">
        <v>15</v>
      </c>
      <c r="R66">
        <v>14</v>
      </c>
      <c r="S66">
        <v>8</v>
      </c>
      <c r="T66">
        <v>321</v>
      </c>
    </row>
    <row r="67" spans="1:20" x14ac:dyDescent="0.25">
      <c r="A67" t="s">
        <v>84</v>
      </c>
      <c r="B67">
        <v>236</v>
      </c>
      <c r="C67">
        <v>259</v>
      </c>
      <c r="D67">
        <v>239</v>
      </c>
      <c r="E67">
        <v>280</v>
      </c>
      <c r="F67">
        <v>226</v>
      </c>
      <c r="G67">
        <v>263</v>
      </c>
      <c r="H67">
        <v>278</v>
      </c>
      <c r="I67">
        <v>316</v>
      </c>
      <c r="J67">
        <v>378</v>
      </c>
      <c r="K67">
        <v>343</v>
      </c>
      <c r="L67">
        <v>324</v>
      </c>
      <c r="M67">
        <v>347</v>
      </c>
      <c r="N67">
        <v>381</v>
      </c>
      <c r="O67">
        <v>238</v>
      </c>
      <c r="P67">
        <v>160</v>
      </c>
      <c r="Q67">
        <v>137</v>
      </c>
      <c r="R67">
        <v>90</v>
      </c>
      <c r="S67">
        <v>58</v>
      </c>
      <c r="T67">
        <v>4553</v>
      </c>
    </row>
    <row r="68" spans="1:20" x14ac:dyDescent="0.25">
      <c r="A68" t="s">
        <v>11</v>
      </c>
      <c r="B68">
        <v>4</v>
      </c>
      <c r="C68">
        <v>6</v>
      </c>
      <c r="D68">
        <v>6</v>
      </c>
      <c r="E68">
        <v>6</v>
      </c>
      <c r="F68">
        <v>8</v>
      </c>
      <c r="G68">
        <v>7</v>
      </c>
      <c r="H68">
        <v>4</v>
      </c>
      <c r="I68">
        <v>10</v>
      </c>
      <c r="J68">
        <v>10</v>
      </c>
      <c r="K68">
        <v>11</v>
      </c>
      <c r="L68">
        <v>21</v>
      </c>
      <c r="M68">
        <v>8</v>
      </c>
      <c r="N68">
        <v>10</v>
      </c>
      <c r="O68">
        <v>16</v>
      </c>
      <c r="P68">
        <v>3</v>
      </c>
      <c r="Q68">
        <v>11</v>
      </c>
      <c r="R68">
        <v>3</v>
      </c>
      <c r="S68">
        <v>1</v>
      </c>
      <c r="T68">
        <v>145</v>
      </c>
    </row>
    <row r="69" spans="1:20" x14ac:dyDescent="0.25">
      <c r="A69" t="s">
        <v>35</v>
      </c>
      <c r="B69">
        <v>237</v>
      </c>
      <c r="C69">
        <v>218</v>
      </c>
      <c r="D69">
        <v>243</v>
      </c>
      <c r="E69">
        <v>259</v>
      </c>
      <c r="F69">
        <v>221</v>
      </c>
      <c r="G69">
        <v>227</v>
      </c>
      <c r="H69">
        <v>213</v>
      </c>
      <c r="I69">
        <v>246</v>
      </c>
      <c r="J69">
        <v>300</v>
      </c>
      <c r="K69">
        <v>317</v>
      </c>
      <c r="L69">
        <v>314</v>
      </c>
      <c r="M69">
        <v>227</v>
      </c>
      <c r="N69">
        <v>269</v>
      </c>
      <c r="O69">
        <v>237</v>
      </c>
      <c r="P69">
        <v>249</v>
      </c>
      <c r="Q69">
        <v>179</v>
      </c>
      <c r="R69">
        <v>102</v>
      </c>
      <c r="S69">
        <v>76</v>
      </c>
      <c r="T69">
        <v>4134</v>
      </c>
    </row>
    <row r="70" spans="1:20" x14ac:dyDescent="0.25">
      <c r="A70" t="s">
        <v>34</v>
      </c>
      <c r="B70">
        <v>431</v>
      </c>
      <c r="C70">
        <v>386</v>
      </c>
      <c r="D70">
        <v>453</v>
      </c>
      <c r="E70">
        <v>482</v>
      </c>
      <c r="F70">
        <v>446</v>
      </c>
      <c r="G70">
        <v>464</v>
      </c>
      <c r="H70">
        <v>441</v>
      </c>
      <c r="I70">
        <v>449</v>
      </c>
      <c r="J70">
        <v>515</v>
      </c>
      <c r="K70">
        <v>549</v>
      </c>
      <c r="L70">
        <v>576</v>
      </c>
      <c r="M70">
        <v>430</v>
      </c>
      <c r="N70">
        <v>400</v>
      </c>
      <c r="O70">
        <v>304</v>
      </c>
      <c r="P70">
        <v>271</v>
      </c>
      <c r="Q70">
        <v>251</v>
      </c>
      <c r="R70">
        <v>224</v>
      </c>
      <c r="S70">
        <v>151</v>
      </c>
      <c r="T70">
        <v>7223</v>
      </c>
    </row>
    <row r="71" spans="1:20" x14ac:dyDescent="0.25">
      <c r="A71" t="s">
        <v>18</v>
      </c>
      <c r="B71">
        <v>222</v>
      </c>
      <c r="C71">
        <v>231</v>
      </c>
      <c r="D71">
        <v>266</v>
      </c>
      <c r="E71">
        <v>252</v>
      </c>
      <c r="F71">
        <v>204</v>
      </c>
      <c r="G71">
        <v>176</v>
      </c>
      <c r="H71">
        <v>229</v>
      </c>
      <c r="I71">
        <v>261</v>
      </c>
      <c r="J71">
        <v>297</v>
      </c>
      <c r="K71">
        <v>286</v>
      </c>
      <c r="L71">
        <v>316</v>
      </c>
      <c r="M71">
        <v>264</v>
      </c>
      <c r="N71">
        <v>296</v>
      </c>
      <c r="O71">
        <v>239</v>
      </c>
      <c r="P71">
        <v>192</v>
      </c>
      <c r="Q71">
        <v>149</v>
      </c>
      <c r="R71">
        <v>110</v>
      </c>
      <c r="S71">
        <v>89</v>
      </c>
      <c r="T71">
        <v>4079</v>
      </c>
    </row>
    <row r="72" spans="1:20" x14ac:dyDescent="0.25">
      <c r="A72" t="s">
        <v>60</v>
      </c>
      <c r="B72">
        <v>383</v>
      </c>
      <c r="C72">
        <v>453</v>
      </c>
      <c r="D72">
        <v>502</v>
      </c>
      <c r="E72">
        <v>466</v>
      </c>
      <c r="F72">
        <v>381</v>
      </c>
      <c r="G72">
        <v>400</v>
      </c>
      <c r="H72">
        <v>366</v>
      </c>
      <c r="I72">
        <v>450</v>
      </c>
      <c r="J72">
        <v>639</v>
      </c>
      <c r="K72">
        <v>670</v>
      </c>
      <c r="L72">
        <v>515</v>
      </c>
      <c r="M72">
        <v>486</v>
      </c>
      <c r="N72">
        <v>522</v>
      </c>
      <c r="O72">
        <v>451</v>
      </c>
      <c r="P72">
        <v>381</v>
      </c>
      <c r="Q72">
        <v>315</v>
      </c>
      <c r="R72">
        <v>187</v>
      </c>
      <c r="S72">
        <v>175</v>
      </c>
      <c r="T72">
        <v>7742</v>
      </c>
    </row>
    <row r="73" spans="1:20" x14ac:dyDescent="0.25">
      <c r="A73" t="s">
        <v>16</v>
      </c>
      <c r="B73">
        <v>475</v>
      </c>
      <c r="C73">
        <v>403</v>
      </c>
      <c r="D73">
        <v>402</v>
      </c>
      <c r="E73">
        <v>445</v>
      </c>
      <c r="F73">
        <v>456</v>
      </c>
      <c r="G73">
        <v>425</v>
      </c>
      <c r="H73">
        <v>310</v>
      </c>
      <c r="I73">
        <v>369</v>
      </c>
      <c r="J73">
        <v>451</v>
      </c>
      <c r="K73">
        <v>435</v>
      </c>
      <c r="L73">
        <v>373</v>
      </c>
      <c r="M73">
        <v>337</v>
      </c>
      <c r="N73">
        <v>384</v>
      </c>
      <c r="O73">
        <v>308</v>
      </c>
      <c r="P73">
        <v>240</v>
      </c>
      <c r="Q73">
        <v>206</v>
      </c>
      <c r="R73">
        <v>157</v>
      </c>
      <c r="S73">
        <v>106</v>
      </c>
      <c r="T73">
        <v>6282</v>
      </c>
    </row>
    <row r="74" spans="1:20" x14ac:dyDescent="0.25">
      <c r="A74" t="s">
        <v>81</v>
      </c>
      <c r="B74">
        <v>5</v>
      </c>
      <c r="C74">
        <v>11</v>
      </c>
      <c r="D74">
        <v>13</v>
      </c>
      <c r="E74">
        <v>45</v>
      </c>
      <c r="F74">
        <v>10</v>
      </c>
      <c r="G74">
        <v>10</v>
      </c>
      <c r="H74">
        <v>7</v>
      </c>
      <c r="I74">
        <v>8</v>
      </c>
      <c r="J74">
        <v>18</v>
      </c>
      <c r="K74">
        <v>28</v>
      </c>
      <c r="L74">
        <v>14</v>
      </c>
      <c r="M74">
        <v>28</v>
      </c>
      <c r="N74">
        <v>28</v>
      </c>
      <c r="O74">
        <v>17</v>
      </c>
      <c r="P74">
        <v>11</v>
      </c>
      <c r="Q74">
        <v>10</v>
      </c>
      <c r="R74">
        <v>6</v>
      </c>
      <c r="S74">
        <v>2</v>
      </c>
      <c r="T74">
        <v>271</v>
      </c>
    </row>
    <row r="75" spans="1:20" x14ac:dyDescent="0.25">
      <c r="A75" t="s">
        <v>14</v>
      </c>
      <c r="B75">
        <v>15</v>
      </c>
      <c r="C75">
        <v>16</v>
      </c>
      <c r="D75">
        <v>10</v>
      </c>
      <c r="E75">
        <v>11</v>
      </c>
      <c r="F75">
        <v>12</v>
      </c>
      <c r="G75">
        <v>13</v>
      </c>
      <c r="H75">
        <v>20</v>
      </c>
      <c r="I75">
        <v>13</v>
      </c>
      <c r="J75">
        <v>16</v>
      </c>
      <c r="K75">
        <v>36</v>
      </c>
      <c r="L75">
        <v>20</v>
      </c>
      <c r="M75">
        <v>27</v>
      </c>
      <c r="N75">
        <v>20</v>
      </c>
      <c r="O75">
        <v>25</v>
      </c>
      <c r="P75">
        <v>18</v>
      </c>
      <c r="Q75">
        <v>13</v>
      </c>
      <c r="R75">
        <v>13</v>
      </c>
      <c r="S75">
        <v>3</v>
      </c>
      <c r="T75">
        <v>301</v>
      </c>
    </row>
    <row r="76" spans="1:20" x14ac:dyDescent="0.25">
      <c r="A76" t="s">
        <v>17</v>
      </c>
      <c r="B76">
        <v>32</v>
      </c>
      <c r="C76">
        <v>29</v>
      </c>
      <c r="D76">
        <v>36</v>
      </c>
      <c r="E76">
        <v>26</v>
      </c>
      <c r="F76">
        <v>24</v>
      </c>
      <c r="G76">
        <v>15</v>
      </c>
      <c r="H76">
        <v>24</v>
      </c>
      <c r="I76">
        <v>32</v>
      </c>
      <c r="J76">
        <v>44</v>
      </c>
      <c r="K76">
        <v>37</v>
      </c>
      <c r="L76">
        <v>38</v>
      </c>
      <c r="M76">
        <v>46</v>
      </c>
      <c r="N76">
        <v>35</v>
      </c>
      <c r="O76">
        <v>29</v>
      </c>
      <c r="P76">
        <v>24</v>
      </c>
      <c r="Q76">
        <v>23</v>
      </c>
      <c r="R76">
        <v>14</v>
      </c>
      <c r="S76">
        <v>7</v>
      </c>
      <c r="T76">
        <v>515</v>
      </c>
    </row>
    <row r="77" spans="1:20" x14ac:dyDescent="0.25">
      <c r="A77" t="s">
        <v>4</v>
      </c>
      <c r="B77">
        <v>742</v>
      </c>
      <c r="C77">
        <v>649</v>
      </c>
      <c r="D77">
        <v>670</v>
      </c>
      <c r="E77">
        <v>707</v>
      </c>
      <c r="F77">
        <v>760</v>
      </c>
      <c r="G77">
        <v>739</v>
      </c>
      <c r="H77">
        <v>672</v>
      </c>
      <c r="I77">
        <v>693</v>
      </c>
      <c r="J77">
        <v>830</v>
      </c>
      <c r="K77">
        <v>832</v>
      </c>
      <c r="L77">
        <v>845</v>
      </c>
      <c r="M77">
        <v>710</v>
      </c>
      <c r="N77">
        <v>775</v>
      </c>
      <c r="O77">
        <v>633</v>
      </c>
      <c r="P77">
        <v>520</v>
      </c>
      <c r="Q77">
        <v>447</v>
      </c>
      <c r="R77">
        <v>331</v>
      </c>
      <c r="S77">
        <v>285</v>
      </c>
      <c r="T77">
        <v>11840</v>
      </c>
    </row>
    <row r="78" spans="1:20" x14ac:dyDescent="0.25">
      <c r="A78" t="s">
        <v>12</v>
      </c>
      <c r="B78">
        <v>17</v>
      </c>
      <c r="C78">
        <v>14</v>
      </c>
      <c r="D78">
        <v>15</v>
      </c>
      <c r="E78">
        <v>13</v>
      </c>
      <c r="F78">
        <v>5</v>
      </c>
      <c r="G78">
        <v>6</v>
      </c>
      <c r="H78">
        <v>10</v>
      </c>
      <c r="I78">
        <v>11</v>
      </c>
      <c r="J78">
        <v>20</v>
      </c>
      <c r="K78">
        <v>20</v>
      </c>
      <c r="L78">
        <v>10</v>
      </c>
      <c r="M78">
        <v>10</v>
      </c>
      <c r="N78">
        <v>22</v>
      </c>
      <c r="O78">
        <v>15</v>
      </c>
      <c r="P78">
        <v>7</v>
      </c>
      <c r="Q78">
        <v>5</v>
      </c>
      <c r="R78">
        <v>3</v>
      </c>
      <c r="S78">
        <v>0</v>
      </c>
      <c r="T78">
        <v>203</v>
      </c>
    </row>
    <row r="79" spans="1:20" x14ac:dyDescent="0.25">
      <c r="A79" t="s">
        <v>90</v>
      </c>
      <c r="B79">
        <v>222</v>
      </c>
      <c r="C79">
        <v>222</v>
      </c>
      <c r="D79">
        <v>238</v>
      </c>
      <c r="E79">
        <v>215</v>
      </c>
      <c r="F79">
        <v>202</v>
      </c>
      <c r="G79">
        <v>211</v>
      </c>
      <c r="H79">
        <v>231</v>
      </c>
      <c r="I79">
        <v>280</v>
      </c>
      <c r="J79">
        <v>312</v>
      </c>
      <c r="K79">
        <v>374</v>
      </c>
      <c r="L79">
        <v>406</v>
      </c>
      <c r="M79">
        <v>384</v>
      </c>
      <c r="N79">
        <v>468</v>
      </c>
      <c r="O79">
        <v>431</v>
      </c>
      <c r="P79">
        <v>351</v>
      </c>
      <c r="Q79">
        <v>281</v>
      </c>
      <c r="R79">
        <v>210</v>
      </c>
      <c r="S79">
        <v>190</v>
      </c>
      <c r="T79">
        <v>5228</v>
      </c>
    </row>
    <row r="80" spans="1:20" x14ac:dyDescent="0.25">
      <c r="A80" t="s">
        <v>31</v>
      </c>
      <c r="B80">
        <v>114</v>
      </c>
      <c r="C80">
        <v>70</v>
      </c>
      <c r="D80">
        <v>94</v>
      </c>
      <c r="E80">
        <v>81</v>
      </c>
      <c r="F80">
        <v>101</v>
      </c>
      <c r="G80">
        <v>76</v>
      </c>
      <c r="H80">
        <v>88</v>
      </c>
      <c r="I80">
        <v>72</v>
      </c>
      <c r="J80">
        <v>82</v>
      </c>
      <c r="K80">
        <v>72</v>
      </c>
      <c r="L80">
        <v>62</v>
      </c>
      <c r="M80">
        <v>60</v>
      </c>
      <c r="N80">
        <v>89</v>
      </c>
      <c r="O80">
        <v>68</v>
      </c>
      <c r="P80">
        <v>33</v>
      </c>
      <c r="Q80">
        <v>24</v>
      </c>
      <c r="R80">
        <v>26</v>
      </c>
      <c r="S80">
        <v>14</v>
      </c>
      <c r="T80">
        <v>1226</v>
      </c>
    </row>
    <row r="81" spans="1:20" x14ac:dyDescent="0.25">
      <c r="A81" t="s">
        <v>62</v>
      </c>
      <c r="B81">
        <v>83</v>
      </c>
      <c r="C81">
        <v>45</v>
      </c>
      <c r="D81">
        <v>45</v>
      </c>
      <c r="E81">
        <v>148</v>
      </c>
      <c r="F81">
        <v>317</v>
      </c>
      <c r="G81">
        <v>270</v>
      </c>
      <c r="H81">
        <v>190</v>
      </c>
      <c r="I81">
        <v>189</v>
      </c>
      <c r="J81">
        <v>121</v>
      </c>
      <c r="K81">
        <v>102</v>
      </c>
      <c r="L81">
        <v>80</v>
      </c>
      <c r="M81">
        <v>61</v>
      </c>
      <c r="N81">
        <v>35</v>
      </c>
      <c r="O81">
        <v>31</v>
      </c>
      <c r="P81">
        <v>17</v>
      </c>
      <c r="Q81">
        <v>16</v>
      </c>
      <c r="R81">
        <v>11</v>
      </c>
      <c r="S81">
        <v>14</v>
      </c>
      <c r="T81">
        <v>1775</v>
      </c>
    </row>
    <row r="82" spans="1:20" x14ac:dyDescent="0.25">
      <c r="A82" t="s">
        <v>46</v>
      </c>
      <c r="B82">
        <v>129</v>
      </c>
      <c r="C82">
        <v>111</v>
      </c>
      <c r="D82">
        <v>144</v>
      </c>
      <c r="E82">
        <v>151</v>
      </c>
      <c r="F82">
        <v>182</v>
      </c>
      <c r="G82">
        <v>195</v>
      </c>
      <c r="H82">
        <v>162</v>
      </c>
      <c r="I82">
        <v>153</v>
      </c>
      <c r="J82">
        <v>178</v>
      </c>
      <c r="K82">
        <v>201</v>
      </c>
      <c r="L82">
        <v>174</v>
      </c>
      <c r="M82">
        <v>159</v>
      </c>
      <c r="N82">
        <v>127</v>
      </c>
      <c r="O82">
        <v>104</v>
      </c>
      <c r="P82">
        <v>67</v>
      </c>
      <c r="Q82">
        <v>62</v>
      </c>
      <c r="R82">
        <v>55</v>
      </c>
      <c r="S82">
        <v>49</v>
      </c>
      <c r="T82">
        <v>2403</v>
      </c>
    </row>
    <row r="83" spans="1:20" x14ac:dyDescent="0.25">
      <c r="A83" t="s">
        <v>89</v>
      </c>
      <c r="B83">
        <v>39</v>
      </c>
      <c r="C83">
        <v>49</v>
      </c>
      <c r="D83">
        <v>59</v>
      </c>
      <c r="E83">
        <v>65</v>
      </c>
      <c r="F83">
        <v>64</v>
      </c>
      <c r="G83">
        <v>53</v>
      </c>
      <c r="H83">
        <v>62</v>
      </c>
      <c r="I83">
        <v>45</v>
      </c>
      <c r="J83">
        <v>49</v>
      </c>
      <c r="K83">
        <v>91</v>
      </c>
      <c r="L83">
        <v>87</v>
      </c>
      <c r="M83">
        <v>97</v>
      </c>
      <c r="N83">
        <v>93</v>
      </c>
      <c r="O83">
        <v>113</v>
      </c>
      <c r="P83">
        <v>64</v>
      </c>
      <c r="Q83">
        <v>40</v>
      </c>
      <c r="R83">
        <v>39</v>
      </c>
      <c r="S83">
        <v>28</v>
      </c>
      <c r="T83">
        <v>1137</v>
      </c>
    </row>
    <row r="84" spans="1:20" x14ac:dyDescent="0.25">
      <c r="A84" t="s">
        <v>77</v>
      </c>
      <c r="B84">
        <v>202</v>
      </c>
      <c r="C84">
        <v>222</v>
      </c>
      <c r="D84">
        <v>203</v>
      </c>
      <c r="E84">
        <v>225</v>
      </c>
      <c r="F84">
        <v>190</v>
      </c>
      <c r="G84">
        <v>219</v>
      </c>
      <c r="H84">
        <v>192</v>
      </c>
      <c r="I84">
        <v>235</v>
      </c>
      <c r="J84">
        <v>270</v>
      </c>
      <c r="K84">
        <v>312</v>
      </c>
      <c r="L84">
        <v>279</v>
      </c>
      <c r="M84">
        <v>234</v>
      </c>
      <c r="N84">
        <v>280</v>
      </c>
      <c r="O84">
        <v>249</v>
      </c>
      <c r="P84">
        <v>199</v>
      </c>
      <c r="Q84">
        <v>178</v>
      </c>
      <c r="R84">
        <v>116</v>
      </c>
      <c r="S84">
        <v>82</v>
      </c>
      <c r="T84">
        <v>3887</v>
      </c>
    </row>
    <row r="85" spans="1:20" x14ac:dyDescent="0.25">
      <c r="A85" t="s">
        <v>38</v>
      </c>
      <c r="B85">
        <v>164</v>
      </c>
      <c r="C85">
        <v>168</v>
      </c>
      <c r="D85">
        <v>188</v>
      </c>
      <c r="E85">
        <v>189</v>
      </c>
      <c r="F85">
        <v>211</v>
      </c>
      <c r="G85">
        <v>183</v>
      </c>
      <c r="H85">
        <v>200</v>
      </c>
      <c r="I85">
        <v>224</v>
      </c>
      <c r="J85">
        <v>267</v>
      </c>
      <c r="K85">
        <v>302</v>
      </c>
      <c r="L85">
        <v>274</v>
      </c>
      <c r="M85">
        <v>256</v>
      </c>
      <c r="N85">
        <v>276</v>
      </c>
      <c r="O85">
        <v>222</v>
      </c>
      <c r="P85">
        <v>190</v>
      </c>
      <c r="Q85">
        <v>184</v>
      </c>
      <c r="R85">
        <v>164</v>
      </c>
      <c r="S85">
        <v>142</v>
      </c>
      <c r="T85">
        <v>3804</v>
      </c>
    </row>
    <row r="86" spans="1:20" x14ac:dyDescent="0.25">
      <c r="A86" t="s">
        <v>40</v>
      </c>
      <c r="B86">
        <v>484</v>
      </c>
      <c r="C86">
        <v>419</v>
      </c>
      <c r="D86">
        <v>441</v>
      </c>
      <c r="E86">
        <v>433</v>
      </c>
      <c r="F86">
        <v>474</v>
      </c>
      <c r="G86">
        <v>492</v>
      </c>
      <c r="H86">
        <v>431</v>
      </c>
      <c r="I86">
        <v>431</v>
      </c>
      <c r="J86">
        <v>436</v>
      </c>
      <c r="K86">
        <v>474</v>
      </c>
      <c r="L86">
        <v>397</v>
      </c>
      <c r="M86">
        <v>332</v>
      </c>
      <c r="N86">
        <v>293</v>
      </c>
      <c r="O86">
        <v>223</v>
      </c>
      <c r="P86">
        <v>172</v>
      </c>
      <c r="Q86">
        <v>132</v>
      </c>
      <c r="R86">
        <v>87</v>
      </c>
      <c r="S86">
        <v>122</v>
      </c>
      <c r="T86">
        <v>6273</v>
      </c>
    </row>
    <row r="87" spans="1:20" x14ac:dyDescent="0.25">
      <c r="A87" t="s">
        <v>73</v>
      </c>
      <c r="B87">
        <v>208</v>
      </c>
      <c r="C87">
        <v>150</v>
      </c>
      <c r="D87">
        <v>163</v>
      </c>
      <c r="E87">
        <v>141</v>
      </c>
      <c r="F87">
        <v>134</v>
      </c>
      <c r="G87">
        <v>233</v>
      </c>
      <c r="H87">
        <v>250</v>
      </c>
      <c r="I87">
        <v>270</v>
      </c>
      <c r="J87">
        <v>272</v>
      </c>
      <c r="K87">
        <v>197</v>
      </c>
      <c r="L87">
        <v>158</v>
      </c>
      <c r="M87">
        <v>89</v>
      </c>
      <c r="N87">
        <v>66</v>
      </c>
      <c r="O87">
        <v>31</v>
      </c>
      <c r="P87">
        <v>17</v>
      </c>
      <c r="Q87">
        <v>12</v>
      </c>
      <c r="R87">
        <v>1</v>
      </c>
      <c r="S87">
        <v>4</v>
      </c>
      <c r="T87">
        <v>2396</v>
      </c>
    </row>
    <row r="88" spans="1:20" x14ac:dyDescent="0.25">
      <c r="A88" t="s">
        <v>28</v>
      </c>
      <c r="B88">
        <v>501</v>
      </c>
      <c r="C88">
        <v>491</v>
      </c>
      <c r="D88">
        <v>468</v>
      </c>
      <c r="E88">
        <v>499</v>
      </c>
      <c r="F88">
        <v>452</v>
      </c>
      <c r="G88">
        <v>516</v>
      </c>
      <c r="H88">
        <v>409</v>
      </c>
      <c r="I88">
        <v>385</v>
      </c>
      <c r="J88">
        <v>435</v>
      </c>
      <c r="K88">
        <v>525</v>
      </c>
      <c r="L88">
        <v>393</v>
      </c>
      <c r="M88">
        <v>353</v>
      </c>
      <c r="N88">
        <v>322</v>
      </c>
      <c r="O88">
        <v>201</v>
      </c>
      <c r="P88">
        <v>207</v>
      </c>
      <c r="Q88">
        <v>140</v>
      </c>
      <c r="R88">
        <v>133</v>
      </c>
      <c r="S88">
        <v>117</v>
      </c>
      <c r="T88">
        <v>6547</v>
      </c>
    </row>
    <row r="89" spans="1:20" x14ac:dyDescent="0.25">
      <c r="A89" t="s">
        <v>37</v>
      </c>
      <c r="B89">
        <v>65</v>
      </c>
      <c r="C89">
        <v>36</v>
      </c>
      <c r="D89">
        <v>39</v>
      </c>
      <c r="E89">
        <v>50</v>
      </c>
      <c r="F89">
        <v>71</v>
      </c>
      <c r="G89">
        <v>56</v>
      </c>
      <c r="H89">
        <v>47</v>
      </c>
      <c r="I89">
        <v>55</v>
      </c>
      <c r="J89">
        <v>72</v>
      </c>
      <c r="K89">
        <v>65</v>
      </c>
      <c r="L89">
        <v>46</v>
      </c>
      <c r="M89">
        <v>46</v>
      </c>
      <c r="N89">
        <v>19</v>
      </c>
      <c r="O89">
        <v>27</v>
      </c>
      <c r="P89">
        <v>30</v>
      </c>
      <c r="Q89">
        <v>14</v>
      </c>
      <c r="R89">
        <v>13</v>
      </c>
      <c r="S89">
        <v>16</v>
      </c>
      <c r="T89">
        <v>767</v>
      </c>
    </row>
    <row r="90" spans="1:20" x14ac:dyDescent="0.25">
      <c r="A90" t="s">
        <v>1</v>
      </c>
      <c r="B90">
        <v>19220</v>
      </c>
      <c r="C90">
        <v>17072</v>
      </c>
      <c r="D90">
        <v>17407</v>
      </c>
      <c r="E90">
        <v>18937</v>
      </c>
      <c r="F90">
        <v>19417</v>
      </c>
      <c r="G90">
        <v>20239</v>
      </c>
      <c r="H90">
        <v>17825</v>
      </c>
      <c r="I90">
        <v>18852</v>
      </c>
      <c r="J90">
        <v>21581</v>
      </c>
      <c r="K90">
        <v>22572</v>
      </c>
      <c r="L90">
        <v>20928</v>
      </c>
      <c r="M90">
        <v>18364</v>
      </c>
      <c r="N90">
        <v>18847</v>
      </c>
      <c r="O90">
        <v>14737</v>
      </c>
      <c r="P90">
        <v>12372</v>
      </c>
      <c r="Q90">
        <v>10174</v>
      </c>
      <c r="R90">
        <v>7486</v>
      </c>
      <c r="S90">
        <v>6372</v>
      </c>
      <c r="T90">
        <v>302402</v>
      </c>
    </row>
  </sheetData>
  <sheetProtection password="CE3E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workbookViewId="0">
      <selection activeCell="B13" sqref="B13"/>
    </sheetView>
  </sheetViews>
  <sheetFormatPr defaultRowHeight="13.2" x14ac:dyDescent="0.25"/>
  <cols>
    <col min="1" max="1" width="23.77734375" bestFit="1" customWidth="1"/>
    <col min="2" max="2" width="10.33203125" bestFit="1" customWidth="1"/>
  </cols>
  <sheetData>
    <row r="1" spans="1:2" x14ac:dyDescent="0.25">
      <c r="A1" t="s">
        <v>2</v>
      </c>
      <c r="B1" t="s">
        <v>155</v>
      </c>
    </row>
    <row r="2" spans="1:2" x14ac:dyDescent="0.25">
      <c r="A2" t="s">
        <v>27</v>
      </c>
      <c r="B2">
        <v>1170</v>
      </c>
    </row>
    <row r="3" spans="1:2" x14ac:dyDescent="0.25">
      <c r="A3" t="s">
        <v>48</v>
      </c>
      <c r="B3">
        <v>94</v>
      </c>
    </row>
    <row r="4" spans="1:2" x14ac:dyDescent="0.25">
      <c r="A4" t="s">
        <v>36</v>
      </c>
      <c r="B4">
        <v>553</v>
      </c>
    </row>
    <row r="5" spans="1:2" x14ac:dyDescent="0.25">
      <c r="A5" t="s">
        <v>33</v>
      </c>
      <c r="B5">
        <v>6128</v>
      </c>
    </row>
    <row r="6" spans="1:2" x14ac:dyDescent="0.25">
      <c r="A6" t="s">
        <v>7</v>
      </c>
      <c r="B6">
        <v>2283</v>
      </c>
    </row>
    <row r="7" spans="1:2" x14ac:dyDescent="0.25">
      <c r="A7" t="s">
        <v>67</v>
      </c>
      <c r="B7">
        <v>824</v>
      </c>
    </row>
    <row r="8" spans="1:2" x14ac:dyDescent="0.25">
      <c r="A8" t="s">
        <v>86</v>
      </c>
      <c r="B8">
        <v>238</v>
      </c>
    </row>
    <row r="9" spans="1:2" x14ac:dyDescent="0.25">
      <c r="A9" t="s">
        <v>63</v>
      </c>
      <c r="B9">
        <v>9040</v>
      </c>
    </row>
    <row r="10" spans="1:2" x14ac:dyDescent="0.25">
      <c r="A10" t="s">
        <v>49</v>
      </c>
      <c r="B10">
        <v>421</v>
      </c>
    </row>
    <row r="11" spans="1:2" x14ac:dyDescent="0.25">
      <c r="A11" t="s">
        <v>24</v>
      </c>
      <c r="B11">
        <v>1551</v>
      </c>
    </row>
    <row r="12" spans="1:2" x14ac:dyDescent="0.25">
      <c r="A12" t="s">
        <v>87</v>
      </c>
      <c r="B12">
        <v>1598</v>
      </c>
    </row>
    <row r="13" spans="1:2" x14ac:dyDescent="0.25">
      <c r="A13" t="s">
        <v>43</v>
      </c>
      <c r="B13">
        <v>461</v>
      </c>
    </row>
    <row r="14" spans="1:2" x14ac:dyDescent="0.25">
      <c r="A14" t="s">
        <v>44</v>
      </c>
      <c r="B14">
        <v>662</v>
      </c>
    </row>
    <row r="15" spans="1:2" x14ac:dyDescent="0.25">
      <c r="A15" t="s">
        <v>30</v>
      </c>
      <c r="B15">
        <v>4783</v>
      </c>
    </row>
    <row r="16" spans="1:2" x14ac:dyDescent="0.25">
      <c r="A16" t="s">
        <v>66</v>
      </c>
      <c r="B16">
        <v>6371</v>
      </c>
    </row>
    <row r="17" spans="1:2" x14ac:dyDescent="0.25">
      <c r="A17" t="s">
        <v>68</v>
      </c>
      <c r="B17">
        <v>491</v>
      </c>
    </row>
    <row r="18" spans="1:2" x14ac:dyDescent="0.25">
      <c r="A18" t="s">
        <v>9</v>
      </c>
      <c r="B18">
        <v>124</v>
      </c>
    </row>
    <row r="19" spans="1:2" x14ac:dyDescent="0.25">
      <c r="A19" t="s">
        <v>78</v>
      </c>
      <c r="B19">
        <v>369</v>
      </c>
    </row>
    <row r="20" spans="1:2" x14ac:dyDescent="0.25">
      <c r="A20" t="s">
        <v>70</v>
      </c>
      <c r="B20">
        <v>848</v>
      </c>
    </row>
    <row r="21" spans="1:2" x14ac:dyDescent="0.25">
      <c r="A21" t="s">
        <v>54</v>
      </c>
      <c r="B21">
        <v>86</v>
      </c>
    </row>
    <row r="22" spans="1:2" x14ac:dyDescent="0.25">
      <c r="A22" t="s">
        <v>13</v>
      </c>
      <c r="B22">
        <v>130</v>
      </c>
    </row>
    <row r="23" spans="1:2" x14ac:dyDescent="0.25">
      <c r="A23" t="s">
        <v>59</v>
      </c>
      <c r="B23">
        <v>91</v>
      </c>
    </row>
    <row r="24" spans="1:2" x14ac:dyDescent="0.25">
      <c r="A24" t="s">
        <v>5</v>
      </c>
      <c r="B24">
        <v>714</v>
      </c>
    </row>
    <row r="25" spans="1:2" x14ac:dyDescent="0.25">
      <c r="A25" t="s">
        <v>65</v>
      </c>
      <c r="B25">
        <v>2487</v>
      </c>
    </row>
    <row r="26" spans="1:2" x14ac:dyDescent="0.25">
      <c r="A26" t="s">
        <v>19</v>
      </c>
      <c r="B26">
        <v>1919</v>
      </c>
    </row>
    <row r="27" spans="1:2" x14ac:dyDescent="0.25">
      <c r="A27" t="s">
        <v>41</v>
      </c>
      <c r="B27">
        <v>364</v>
      </c>
    </row>
    <row r="28" spans="1:2" x14ac:dyDescent="0.25">
      <c r="A28" t="s">
        <v>55</v>
      </c>
      <c r="B28">
        <v>100</v>
      </c>
    </row>
    <row r="29" spans="1:2" x14ac:dyDescent="0.25">
      <c r="A29" t="s">
        <v>80</v>
      </c>
      <c r="B29">
        <v>100</v>
      </c>
    </row>
    <row r="30" spans="1:2" x14ac:dyDescent="0.25">
      <c r="A30" t="s">
        <v>58</v>
      </c>
      <c r="B30">
        <v>4888</v>
      </c>
    </row>
    <row r="31" spans="1:2" x14ac:dyDescent="0.25">
      <c r="A31" t="s">
        <v>42</v>
      </c>
      <c r="B31">
        <v>1259</v>
      </c>
    </row>
    <row r="32" spans="1:2" x14ac:dyDescent="0.25">
      <c r="A32" t="s">
        <v>74</v>
      </c>
      <c r="B32">
        <v>1824</v>
      </c>
    </row>
    <row r="33" spans="1:2" x14ac:dyDescent="0.25">
      <c r="A33" t="s">
        <v>21</v>
      </c>
      <c r="B33">
        <v>2823</v>
      </c>
    </row>
    <row r="34" spans="1:2" x14ac:dyDescent="0.25">
      <c r="A34" t="s">
        <v>22</v>
      </c>
      <c r="B34">
        <v>918</v>
      </c>
    </row>
    <row r="35" spans="1:2" x14ac:dyDescent="0.25">
      <c r="A35" t="s">
        <v>32</v>
      </c>
      <c r="B35">
        <v>2007</v>
      </c>
    </row>
    <row r="36" spans="1:2" x14ac:dyDescent="0.25">
      <c r="A36" t="s">
        <v>76</v>
      </c>
      <c r="B36">
        <v>3105</v>
      </c>
    </row>
    <row r="37" spans="1:2" x14ac:dyDescent="0.25">
      <c r="A37" t="s">
        <v>8</v>
      </c>
      <c r="B37">
        <v>51</v>
      </c>
    </row>
    <row r="38" spans="1:2" x14ac:dyDescent="0.25">
      <c r="A38" t="s">
        <v>69</v>
      </c>
      <c r="B38">
        <v>618</v>
      </c>
    </row>
    <row r="39" spans="1:2" x14ac:dyDescent="0.25">
      <c r="A39" t="s">
        <v>15</v>
      </c>
      <c r="B39">
        <v>274</v>
      </c>
    </row>
    <row r="40" spans="1:2" x14ac:dyDescent="0.25">
      <c r="A40" t="s">
        <v>56</v>
      </c>
      <c r="B40">
        <v>84</v>
      </c>
    </row>
    <row r="41" spans="1:2" x14ac:dyDescent="0.25">
      <c r="A41" t="s">
        <v>50</v>
      </c>
      <c r="B41">
        <v>420</v>
      </c>
    </row>
    <row r="42" spans="1:2" x14ac:dyDescent="0.25">
      <c r="A42" t="s">
        <v>20</v>
      </c>
      <c r="B42">
        <v>1766</v>
      </c>
    </row>
    <row r="43" spans="1:2" x14ac:dyDescent="0.25">
      <c r="A43" t="s">
        <v>26</v>
      </c>
      <c r="B43">
        <v>145</v>
      </c>
    </row>
    <row r="44" spans="1:2" x14ac:dyDescent="0.25">
      <c r="A44" t="s">
        <v>25</v>
      </c>
      <c r="B44">
        <v>679</v>
      </c>
    </row>
    <row r="45" spans="1:2" x14ac:dyDescent="0.25">
      <c r="A45" t="s">
        <v>85</v>
      </c>
      <c r="B45">
        <v>623</v>
      </c>
    </row>
    <row r="46" spans="1:2" x14ac:dyDescent="0.25">
      <c r="A46" t="s">
        <v>61</v>
      </c>
      <c r="B46">
        <v>1659</v>
      </c>
    </row>
    <row r="47" spans="1:2" x14ac:dyDescent="0.25">
      <c r="A47" t="s">
        <v>53</v>
      </c>
      <c r="B47">
        <v>108</v>
      </c>
    </row>
    <row r="48" spans="1:2" x14ac:dyDescent="0.25">
      <c r="A48" t="s">
        <v>51</v>
      </c>
      <c r="B48">
        <v>128</v>
      </c>
    </row>
    <row r="49" spans="1:2" x14ac:dyDescent="0.25">
      <c r="A49" t="s">
        <v>29</v>
      </c>
      <c r="B49">
        <v>496</v>
      </c>
    </row>
    <row r="50" spans="1:2" x14ac:dyDescent="0.25">
      <c r="A50" t="s">
        <v>57</v>
      </c>
      <c r="B50">
        <v>90</v>
      </c>
    </row>
    <row r="51" spans="1:2" x14ac:dyDescent="0.25">
      <c r="A51" t="s">
        <v>64</v>
      </c>
      <c r="B51">
        <v>1509</v>
      </c>
    </row>
    <row r="52" spans="1:2" x14ac:dyDescent="0.25">
      <c r="A52" t="s">
        <v>39</v>
      </c>
      <c r="B52">
        <v>3617</v>
      </c>
    </row>
    <row r="53" spans="1:2" x14ac:dyDescent="0.25">
      <c r="A53" t="s">
        <v>23</v>
      </c>
      <c r="B53">
        <v>2175</v>
      </c>
    </row>
    <row r="54" spans="1:2" x14ac:dyDescent="0.25">
      <c r="A54" t="s">
        <v>72</v>
      </c>
      <c r="B54">
        <v>139</v>
      </c>
    </row>
    <row r="55" spans="1:2" x14ac:dyDescent="0.25">
      <c r="A55" t="s">
        <v>88</v>
      </c>
      <c r="B55">
        <v>59</v>
      </c>
    </row>
    <row r="56" spans="1:2" x14ac:dyDescent="0.25">
      <c r="A56" t="s">
        <v>45</v>
      </c>
      <c r="B56">
        <v>2342</v>
      </c>
    </row>
    <row r="57" spans="1:2" x14ac:dyDescent="0.25">
      <c r="A57" t="s">
        <v>52</v>
      </c>
      <c r="B57">
        <v>60</v>
      </c>
    </row>
    <row r="58" spans="1:2" x14ac:dyDescent="0.25">
      <c r="A58" t="s">
        <v>47</v>
      </c>
      <c r="B58">
        <v>6604</v>
      </c>
    </row>
    <row r="59" spans="1:2" x14ac:dyDescent="0.25">
      <c r="A59" t="s">
        <v>79</v>
      </c>
      <c r="B59">
        <v>105</v>
      </c>
    </row>
    <row r="60" spans="1:2" x14ac:dyDescent="0.25">
      <c r="A60" t="s">
        <v>3</v>
      </c>
      <c r="B60">
        <v>2186</v>
      </c>
    </row>
    <row r="61" spans="1:2" x14ac:dyDescent="0.25">
      <c r="A61" t="s">
        <v>10</v>
      </c>
      <c r="B61">
        <v>147</v>
      </c>
    </row>
    <row r="62" spans="1:2" x14ac:dyDescent="0.25">
      <c r="A62" t="s">
        <v>83</v>
      </c>
      <c r="B62">
        <v>3662</v>
      </c>
    </row>
    <row r="63" spans="1:2" x14ac:dyDescent="0.25">
      <c r="A63" t="s">
        <v>6</v>
      </c>
      <c r="B63">
        <v>1095</v>
      </c>
    </row>
    <row r="64" spans="1:2" x14ac:dyDescent="0.25">
      <c r="A64" t="s">
        <v>71</v>
      </c>
      <c r="B64">
        <v>116</v>
      </c>
    </row>
    <row r="65" spans="1:2" x14ac:dyDescent="0.25">
      <c r="A65" t="s">
        <v>75</v>
      </c>
      <c r="B65">
        <v>138</v>
      </c>
    </row>
    <row r="66" spans="1:2" x14ac:dyDescent="0.25">
      <c r="A66" t="s">
        <v>82</v>
      </c>
      <c r="B66">
        <v>148</v>
      </c>
    </row>
    <row r="67" spans="1:2" x14ac:dyDescent="0.25">
      <c r="A67" t="s">
        <v>84</v>
      </c>
      <c r="B67">
        <v>1875</v>
      </c>
    </row>
    <row r="68" spans="1:2" x14ac:dyDescent="0.25">
      <c r="A68" t="s">
        <v>11</v>
      </c>
      <c r="B68">
        <v>63</v>
      </c>
    </row>
    <row r="69" spans="1:2" x14ac:dyDescent="0.25">
      <c r="A69" t="s">
        <v>35</v>
      </c>
      <c r="B69">
        <v>1734</v>
      </c>
    </row>
    <row r="70" spans="1:2" x14ac:dyDescent="0.25">
      <c r="A70" t="s">
        <v>34</v>
      </c>
      <c r="B70">
        <v>3036</v>
      </c>
    </row>
    <row r="71" spans="1:2" x14ac:dyDescent="0.25">
      <c r="A71" t="s">
        <v>18</v>
      </c>
      <c r="B71">
        <v>1703</v>
      </c>
    </row>
    <row r="72" spans="1:2" x14ac:dyDescent="0.25">
      <c r="A72" t="s">
        <v>60</v>
      </c>
      <c r="B72">
        <v>3165</v>
      </c>
    </row>
    <row r="73" spans="1:2" x14ac:dyDescent="0.25">
      <c r="A73" t="s">
        <v>16</v>
      </c>
      <c r="B73">
        <v>2596</v>
      </c>
    </row>
    <row r="74" spans="1:2" x14ac:dyDescent="0.25">
      <c r="A74" t="s">
        <v>81</v>
      </c>
      <c r="B74">
        <v>99</v>
      </c>
    </row>
    <row r="75" spans="1:2" x14ac:dyDescent="0.25">
      <c r="A75" t="s">
        <v>14</v>
      </c>
      <c r="B75">
        <v>134</v>
      </c>
    </row>
    <row r="76" spans="1:2" x14ac:dyDescent="0.25">
      <c r="A76" t="s">
        <v>17</v>
      </c>
      <c r="B76">
        <v>201</v>
      </c>
    </row>
    <row r="77" spans="1:2" x14ac:dyDescent="0.25">
      <c r="A77" t="s">
        <v>4</v>
      </c>
      <c r="B77">
        <v>5090</v>
      </c>
    </row>
    <row r="78" spans="1:2" x14ac:dyDescent="0.25">
      <c r="A78" t="s">
        <v>12</v>
      </c>
      <c r="B78">
        <v>69</v>
      </c>
    </row>
    <row r="79" spans="1:2" x14ac:dyDescent="0.25">
      <c r="A79" t="s">
        <v>90</v>
      </c>
      <c r="B79">
        <v>2398</v>
      </c>
    </row>
    <row r="80" spans="1:2" x14ac:dyDescent="0.25">
      <c r="A80" t="s">
        <v>31</v>
      </c>
      <c r="B80">
        <v>486</v>
      </c>
    </row>
    <row r="81" spans="1:2" x14ac:dyDescent="0.25">
      <c r="A81" t="s">
        <v>62</v>
      </c>
      <c r="B81">
        <v>517</v>
      </c>
    </row>
    <row r="82" spans="1:2" x14ac:dyDescent="0.25">
      <c r="A82" t="s">
        <v>46</v>
      </c>
      <c r="B82">
        <v>985</v>
      </c>
    </row>
    <row r="83" spans="1:2" x14ac:dyDescent="0.25">
      <c r="A83" t="s">
        <v>89</v>
      </c>
      <c r="B83">
        <v>524</v>
      </c>
    </row>
    <row r="84" spans="1:2" x14ac:dyDescent="0.25">
      <c r="A84" t="s">
        <v>77</v>
      </c>
      <c r="B84">
        <v>1691</v>
      </c>
    </row>
    <row r="85" spans="1:2" x14ac:dyDescent="0.25">
      <c r="A85" t="s">
        <v>38</v>
      </c>
      <c r="B85">
        <v>1756</v>
      </c>
    </row>
    <row r="86" spans="1:2" x14ac:dyDescent="0.25">
      <c r="A86" t="s">
        <v>40</v>
      </c>
      <c r="B86">
        <v>2457</v>
      </c>
    </row>
    <row r="87" spans="1:2" x14ac:dyDescent="0.25">
      <c r="A87" t="s">
        <v>73</v>
      </c>
      <c r="B87">
        <v>940</v>
      </c>
    </row>
    <row r="88" spans="1:2" x14ac:dyDescent="0.25">
      <c r="A88" t="s">
        <v>28</v>
      </c>
      <c r="B88">
        <v>2557</v>
      </c>
    </row>
    <row r="89" spans="1:2" x14ac:dyDescent="0.25">
      <c r="A89" t="s">
        <v>37</v>
      </c>
      <c r="B89">
        <v>344</v>
      </c>
    </row>
    <row r="90" spans="1:2" x14ac:dyDescent="0.25">
      <c r="A90" t="s">
        <v>1</v>
      </c>
      <c r="B90">
        <v>126487</v>
      </c>
    </row>
  </sheetData>
  <sheetProtection password="CE3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Community Population Lookup</vt:lpstr>
      <vt:lpstr>All Community Pop &amp; Households</vt:lpstr>
      <vt:lpstr>2010</vt:lpstr>
      <vt:lpstr>2011</vt:lpstr>
      <vt:lpstr>Households</vt:lpstr>
    </vt:vector>
  </TitlesOfParts>
  <Company>DMBC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Poyton, Antony</dc:creator>
  <cp:lastModifiedBy>Poyton, Antony</cp:lastModifiedBy>
  <dcterms:created xsi:type="dcterms:W3CDTF">2012-12-11T11:49:33Z</dcterms:created>
  <dcterms:modified xsi:type="dcterms:W3CDTF">2013-04-11T08:44:50Z</dcterms:modified>
</cp:coreProperties>
</file>